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ERHAMPUR" sheetId="1" r:id="rId1"/>
    <sheet name="BURLA" sheetId="2" r:id="rId2"/>
    <sheet name="CHAINPAL" sheetId="3" r:id="rId3"/>
    <sheet name="CUTTACK" sheetId="4" r:id="rId4"/>
    <sheet name="JAJPUR ROAD" sheetId="5" r:id="rId5"/>
    <sheet name="JEYPORE" sheetId="6" r:id="rId6"/>
  </sheets>
  <externalReferences>
    <externalReference r:id="rId9"/>
  </externalReferences>
  <definedNames>
    <definedName name="Excel_BuiltIn_Print_Area_4_1">#REF!</definedName>
    <definedName name="Excel_BuiltIn_Print_Titles">'[1]TRL2'!$B:$B,'[1]TRL2'!$2:$6</definedName>
    <definedName name="_xlnm.Print_Area" localSheetId="0">'BERHAMPUR'!$A$1:$N$32</definedName>
    <definedName name="_xlnm.Print_Area" localSheetId="1">'BURLA'!$A$1:$N$68</definedName>
    <definedName name="_xlnm.Print_Area" localSheetId="2">'CHAINPAL'!$A$1:$N$56</definedName>
    <definedName name="_xlnm.Print_Area" localSheetId="3">'CUTTACK'!$A$1:$N$41</definedName>
    <definedName name="_xlnm.Print_Area" localSheetId="4">'JAJPUR ROAD'!$A$1:$N$55</definedName>
    <definedName name="_xlnm.Print_Area" localSheetId="5">'JEYPORE'!$A$1:$N$39</definedName>
    <definedName name="_xlnm.Print_Titles" localSheetId="0">'BERHAMPUR'!$1:$4</definedName>
    <definedName name="_xlnm.Print_Titles" localSheetId="1">'BURLA'!$1:$4</definedName>
    <definedName name="_xlnm.Print_Titles" localSheetId="2">'CHAINPAL'!$1:$4</definedName>
    <definedName name="_xlnm.Print_Titles" localSheetId="4">'JAJPUR ROAD'!$1:$4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15" authorId="0">
      <text>
        <r>
          <rPr>
            <sz val="8"/>
            <rFont val="Arial"/>
            <family val="2"/>
          </rPr>
          <t>Required for bay shifting works at Chhatrapur Grid</t>
        </r>
      </text>
    </comment>
    <comment ref="K16" authorId="0">
      <text>
        <r>
          <rPr>
            <sz val="8"/>
            <rFont val="Arial"/>
            <family val="2"/>
          </rPr>
          <t>Required for bay shifting works at Chhatrapur Grid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G36" authorId="0">
      <text>
        <r>
          <rPr>
            <sz val="8"/>
            <rFont val="Arial"/>
            <family val="2"/>
          </rPr>
          <t>Conductor uparated from ACSR to AAAC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L14" authorId="0">
      <text>
        <r>
          <rPr>
            <sz val="8"/>
            <rFont val="Arial"/>
            <family val="2"/>
          </rPr>
          <t>Collapse of Tower at Loc. 470</t>
        </r>
      </text>
    </comment>
  </commentList>
</comments>
</file>

<file path=xl/sharedStrings.xml><?xml version="1.0" encoding="utf-8"?>
<sst xmlns="http://schemas.openxmlformats.org/spreadsheetml/2006/main" count="505" uniqueCount="367">
  <si>
    <t>LICENSEE : OPTCL</t>
  </si>
  <si>
    <t>OERC FORM TRP - 8</t>
  </si>
  <si>
    <t>AVAILABILITY OF TRANSMISSION LINES FOR POWER SUPPLY</t>
  </si>
  <si>
    <t>Sl.No.</t>
  </si>
  <si>
    <r>
      <t xml:space="preserve">BERHAMPUR CIRCLE
</t>
    </r>
    <r>
      <rPr>
        <sz val="8"/>
        <rFont val="Arial"/>
        <family val="2"/>
      </rPr>
      <t>NAME OF FEEDER</t>
    </r>
  </si>
  <si>
    <t>Duration of interruption
(Schedule)
Hr: Min</t>
  </si>
  <si>
    <t>Duration of interruption
(Maintenance)
Hr: Min</t>
  </si>
  <si>
    <t>Total Duration of interruption
Hr: Mn</t>
  </si>
  <si>
    <t>Percentage of time when the feeder was available for</t>
  </si>
  <si>
    <t>220 KV Bhanjanagar - Theruvali - I</t>
  </si>
  <si>
    <t>220 KV Bhanjanagar - Theruvali - II</t>
  </si>
  <si>
    <t>220 KV Bhanjanagar - Meramundali - I</t>
  </si>
  <si>
    <t>220 KV Bhanjanagar - Meramundali - II</t>
  </si>
  <si>
    <t>220 KV Bhanjanagar - Nayagarh</t>
  </si>
  <si>
    <t>220 KV Bhanjanagar - Mendhashala</t>
  </si>
  <si>
    <t>220 kV Mendhasala - Narendrapur - II</t>
  </si>
  <si>
    <t>132 KV Bhanjanagar - Aska Ckt - I</t>
  </si>
  <si>
    <t>132 KV Bhanjanagar - Aska Ckt - II</t>
  </si>
  <si>
    <t xml:space="preserve">132 KV Bhanjanagar-Phulbani </t>
  </si>
  <si>
    <t>132 KV Aska - Chhatrapur Ckt - I</t>
  </si>
  <si>
    <t>132 KV Aska - Chhatrapur Ckt - II</t>
  </si>
  <si>
    <t>132 KV Aska - Berhampur</t>
  </si>
  <si>
    <t>132 kV Balugaon - Solari Traction</t>
  </si>
  <si>
    <t>132 kV Berhampur - Digapahandi</t>
  </si>
  <si>
    <t>132 kV Chatarpur - Ganjam</t>
  </si>
  <si>
    <t>132 kV Chhatrapur - Balugaon</t>
  </si>
  <si>
    <t>132 kV Chhatrapur - IRE-I</t>
  </si>
  <si>
    <t>132 kV Chhatrapur - IRE-II</t>
  </si>
  <si>
    <t>132 kV Chhatrapur - Rambha Traction</t>
  </si>
  <si>
    <t>132 kV Digapahandi - Mohana</t>
  </si>
  <si>
    <t>132 kV Narendarapur - Berhampur</t>
  </si>
  <si>
    <t>132 kV Narendrapur - Traction</t>
  </si>
  <si>
    <t>132 kV Narendrapur – Khurda</t>
  </si>
  <si>
    <r>
      <t xml:space="preserve">BURLA CIRCLE
</t>
    </r>
    <r>
      <rPr>
        <sz val="8"/>
        <rFont val="Arial"/>
        <family val="2"/>
      </rPr>
      <t>NAME OF FEEDER</t>
    </r>
  </si>
  <si>
    <t>220 kV Budhipadar - Korba – I</t>
  </si>
  <si>
    <t>220 kV Budhipadar - Korba – II</t>
  </si>
  <si>
    <t>220 kV Budhipadar - Tarkera - I</t>
  </si>
  <si>
    <t>220 kV Budhipadar - Tarkera - II</t>
  </si>
  <si>
    <t>220 kV Budhipadar- Bhusan - I</t>
  </si>
  <si>
    <t>220 kV Budhipadar- Bhusan - II</t>
  </si>
  <si>
    <t>220 kV Budhipadar – SPS - I</t>
  </si>
  <si>
    <t xml:space="preserve">220 kV Rengali - Barkote </t>
  </si>
  <si>
    <t>220 kV Tarkera - Rengali - II</t>
  </si>
  <si>
    <t>220 kV Tarkera - PGCIL - I</t>
  </si>
  <si>
    <t>220 kV Tarkera - PGCIL - II</t>
  </si>
  <si>
    <t>132 kV Bargarh -  ACC - II</t>
  </si>
  <si>
    <t>132 kV Bargarh - Bolangir</t>
  </si>
  <si>
    <t>132 kV Bolangir - Saintala</t>
  </si>
  <si>
    <t>132 kV Bolangir - Sonepur</t>
  </si>
  <si>
    <t>132 kV Budhipadar - Jharsuguda</t>
  </si>
  <si>
    <t>132 kV Budhipadar - MCL - I</t>
  </si>
  <si>
    <t>132 kV Budhipadar - MCL - II</t>
  </si>
  <si>
    <t>132 kV Budhipadar - Remja</t>
  </si>
  <si>
    <t>132 kV Budhipadar - Tarkera - I</t>
  </si>
  <si>
    <t>132 kV Budhipadar - Rajgangpur - II</t>
  </si>
  <si>
    <t>132 kV Budhipadar - Sundargarh - I</t>
  </si>
  <si>
    <t>132 kV Budhipadar - Sundargarh - II</t>
  </si>
  <si>
    <t>132 kV Budhipadar - MSP</t>
  </si>
  <si>
    <t>132 kV Burla PH - Budhipadar - I</t>
  </si>
  <si>
    <t>132 kV Burla PH - Budhipadar - II</t>
  </si>
  <si>
    <t>132 kV Burla PH - Rairakhole</t>
  </si>
  <si>
    <t>132 kV Burla PH - Sambalpur</t>
  </si>
  <si>
    <t>132 kV Chhend - Adhunik Metallics</t>
  </si>
  <si>
    <t>132 kV Chhend -  Nuagaon Traction</t>
  </si>
  <si>
    <t>132 kV Jharsuguda - L&amp;T</t>
  </si>
  <si>
    <t>132 kV Jharsuguda - Traction</t>
  </si>
  <si>
    <t>132 kV Katapali - Bargarh</t>
  </si>
  <si>
    <t>132 kV Rairakhole - Boinda</t>
  </si>
  <si>
    <t>132 kV Rajgangpur - Aryan Viraj Ckt - III</t>
  </si>
  <si>
    <t>132 kV Rajgangpur - OCL</t>
  </si>
  <si>
    <t>132 kV Rajgangpur - Traction - I</t>
  </si>
  <si>
    <t>132 kV Rajgangpur - Traction - II</t>
  </si>
  <si>
    <t>132 kV Rourkela - Joda (Nalda) Feeder</t>
  </si>
  <si>
    <t>132 kV Tarkera - Chhend - I</t>
  </si>
  <si>
    <t>132 kV Tarkera - Chhend - II</t>
  </si>
  <si>
    <t>132 kV Tarkera - Rajgangpur - II</t>
  </si>
  <si>
    <t>132 kV Tarkera - Rourkela - I</t>
  </si>
  <si>
    <t>132 kV Tarkera - Rourkela - II</t>
  </si>
  <si>
    <t>132 kV Tarkera - RSP - I</t>
  </si>
  <si>
    <t>132 kV Tarkera - RSP - II</t>
  </si>
  <si>
    <t>132 kV Tarkera - RSP – III</t>
  </si>
  <si>
    <t>400 kV Meramundali - Mendhasala</t>
  </si>
  <si>
    <t>220 kV Meramundali - Duburi - I</t>
  </si>
  <si>
    <t>220 kV Meramundali - Duburi - II</t>
  </si>
  <si>
    <t>220 kV Meramundali - TTPS - I</t>
  </si>
  <si>
    <t>220 kV Meramundali - TTPS - II</t>
  </si>
  <si>
    <t>220 kV Meramundali – NALCO – I</t>
  </si>
  <si>
    <t>220 kV Meramundali – NALCO – II</t>
  </si>
  <si>
    <t>220 kV Meramundali - Bidanasi</t>
  </si>
  <si>
    <t>220 kV Rengali - Tarkera - II</t>
  </si>
  <si>
    <t>220 kV Rengali - Barkote - I</t>
  </si>
  <si>
    <t>220 kV Rengali - PGCIL - I</t>
  </si>
  <si>
    <t>220 kV Rengali - PGCIL - II</t>
  </si>
  <si>
    <t>220 kV Rengali - Rengali PH - I</t>
  </si>
  <si>
    <t>220 kV Rengali - Rengali PH - II</t>
  </si>
  <si>
    <t>132 kV Angul - Boinda</t>
  </si>
  <si>
    <t>132 kV Angul - MCL - I</t>
  </si>
  <si>
    <t>132 kV Angul - MCL - II</t>
  </si>
  <si>
    <t>132 kV Boinda - Rairakhole</t>
  </si>
  <si>
    <t>132 kV Chainpal - Angul</t>
  </si>
  <si>
    <t>132 kV Chainpal - Meramundali - I</t>
  </si>
  <si>
    <t>132 kV Chainpal – Meramundali - II</t>
  </si>
  <si>
    <t>132 kV Chainpal - FCI</t>
  </si>
  <si>
    <t>132 kV Dhenkanal - ICCL</t>
  </si>
  <si>
    <t>132 kV Dhenkanal - Nuapatna</t>
  </si>
  <si>
    <t>132 kV Dhenkanal - Joranda Trac.</t>
  </si>
  <si>
    <t>132 kV Kamakhyanagar - Duburi</t>
  </si>
  <si>
    <t>132 kV Meramundali - Dhenkanal</t>
  </si>
  <si>
    <t>132 kV Meramundali - ML Rungta</t>
  </si>
  <si>
    <t>132 kV Meramundali – BRG</t>
  </si>
  <si>
    <t>132 kV TTPS - Chainpal - I</t>
  </si>
  <si>
    <t>132 kV TTPS - Chainpal - II</t>
  </si>
  <si>
    <t>132 kV TTPS - Kamakyanagar</t>
  </si>
  <si>
    <t>220 kV New Duburi – Paradeep DC</t>
  </si>
  <si>
    <t>132 kV Chandaka - Bhubanewar - I</t>
  </si>
  <si>
    <t>132 kV Chandaka - Bhubanewar - II</t>
  </si>
  <si>
    <t>132 kV Chandaka - Bidanasi</t>
  </si>
  <si>
    <t>132 kV Chandaka - Khurda</t>
  </si>
  <si>
    <t>132 kV Chandaka - Ranasinghpur</t>
  </si>
  <si>
    <t>132 kV Choudwar - Bidanasi</t>
  </si>
  <si>
    <t>132 kV Choudwar - Kendrapara Rd Trac.</t>
  </si>
  <si>
    <t>132 kV Cuttack - Jagatsinghpur</t>
  </si>
  <si>
    <t>132 kV Jajpur Road - Chandikhole</t>
  </si>
  <si>
    <t>132 kV Jajpur Road - Kendrapara - II</t>
  </si>
  <si>
    <t>132 kV Kendarapara - Paradeep DC</t>
  </si>
  <si>
    <t>132 kV Kendrapara - Pattamundai</t>
  </si>
  <si>
    <t>132 kV Khurda - Balugaon</t>
  </si>
  <si>
    <t>132 kV Khurda - Puri</t>
  </si>
  <si>
    <t>132 kV Nimapara - Puri</t>
  </si>
  <si>
    <r>
      <t xml:space="preserve">JAJPUR ROAD CIRCLE
</t>
    </r>
    <r>
      <rPr>
        <sz val="8"/>
        <rFont val="Arial"/>
        <family val="2"/>
      </rPr>
      <t>NAME OF FEEDER</t>
    </r>
  </si>
  <si>
    <t>220 kV Joda - Jamshedpur</t>
  </si>
  <si>
    <t>220 kV Joda - Ramchandrapur</t>
  </si>
  <si>
    <t>220 kV Joda - TSIL</t>
  </si>
  <si>
    <t>220 kV Duburi - New Duburi-I</t>
  </si>
  <si>
    <t>220 kV Duburi - New Duburi-II</t>
  </si>
  <si>
    <t>220 kV Duburi - NINL</t>
  </si>
  <si>
    <t>220 kV TTPS - Joda - I</t>
  </si>
  <si>
    <t>220 kV TTPS - Joda - II</t>
  </si>
  <si>
    <t>132 kV Bhadrak - FACOR</t>
  </si>
  <si>
    <t>132 kV Bhadrak - Soro</t>
  </si>
  <si>
    <t>132 kV Bhdrak - Traction</t>
  </si>
  <si>
    <t>132 kV Duburi - Jajpur Rd. Ckt - I</t>
  </si>
  <si>
    <t>132 kV Duburi - Jajpur Rd. Ckt - II</t>
  </si>
  <si>
    <t>132 kV Duburi - Mesco - Bhadrak - Jajpur Town</t>
  </si>
  <si>
    <t>132 kV Duburi - Baminipal (TISCO)</t>
  </si>
  <si>
    <t>132 kV Duburi - Mesco Fdr-II</t>
  </si>
  <si>
    <t>132 kV Duburi - Jakhapura Traction</t>
  </si>
  <si>
    <t>132 kV Jajpur Road – Kendrapara-II</t>
  </si>
  <si>
    <t>132 kV Jajpur Road – Chandikhol - I</t>
  </si>
  <si>
    <t>132 kV Jajpur Road - Jajpur Town Fdr.</t>
  </si>
  <si>
    <t>132 kV Kalarangi Incomer</t>
  </si>
  <si>
    <t>132 kV Jaleswar - Rly Traction</t>
  </si>
  <si>
    <t>132 kV Joda - Rourkela</t>
  </si>
  <si>
    <t>132 kV Joda - Polasponga</t>
  </si>
  <si>
    <t>132 kV Joda - FAP</t>
  </si>
  <si>
    <t>132 kV Joda -  Kenduposi</t>
  </si>
  <si>
    <t>132 kV Kuchei PGCIL - Baripada</t>
  </si>
  <si>
    <t>132 kV Kuchei PGCIL - Rairangpur</t>
  </si>
  <si>
    <t>220 kV Jayanagar - Balimela - I</t>
  </si>
  <si>
    <t>220 kV Jayanagar - Balimela - II</t>
  </si>
  <si>
    <t>220 kV Jayanagar - Balimela - III</t>
  </si>
  <si>
    <t>220 kV Jayanagar - PGCIL - I</t>
  </si>
  <si>
    <t>220 kV Jayanagar - PGCIL-II</t>
  </si>
  <si>
    <t>220 kV Jayanagar - Upper Kolab-I</t>
  </si>
  <si>
    <t>220 kV Jayanagar - Upper Kolab-II</t>
  </si>
  <si>
    <t>220 kV Therubali - Bhanjanagar - I</t>
  </si>
  <si>
    <t>220 kV Therubali - Bhanjanagar - II</t>
  </si>
  <si>
    <t>220 kV Therubali - Indravati - I</t>
  </si>
  <si>
    <t>220 kV Therubali - Indravati - II</t>
  </si>
  <si>
    <t>220 kV Therubali - Jayanagar - I</t>
  </si>
  <si>
    <t>220 kV Therubali - Jayanagar - II</t>
  </si>
  <si>
    <t>220 kV Therubali - Jayanagar - III</t>
  </si>
  <si>
    <t>220 kV Therubali - Narendrapur - I</t>
  </si>
  <si>
    <t>220 kV Therubali - Narendrapur - II</t>
  </si>
  <si>
    <t>132 kV Akhusingi - Parlakhemundi</t>
  </si>
  <si>
    <t>132 kV Jayanagar - Rayagada</t>
  </si>
  <si>
    <t>132 kV Jayanagar - Sunabeda</t>
  </si>
  <si>
    <t>132 kV Jayanagar - Damonjodi</t>
  </si>
  <si>
    <t>132 kV Jayanagar -Tentulikhunti</t>
  </si>
  <si>
    <t>132 kV Kesinga - Junagarh</t>
  </si>
  <si>
    <t>132 kV Kesinga - Khariar</t>
  </si>
  <si>
    <t>132 kV Kesinga - Powmax</t>
  </si>
  <si>
    <t>132 kV Machkund - Jayanagar</t>
  </si>
  <si>
    <t>132 kV Rayagada - Akhusingh</t>
  </si>
  <si>
    <t>132 kV Sunabeda - Damonjodi</t>
  </si>
  <si>
    <t>132 kV Therubali -  Rayagada</t>
  </si>
  <si>
    <t>132 kV Therubali - IMFA</t>
  </si>
  <si>
    <t>132 kV Therubali - J.K.Paper</t>
  </si>
  <si>
    <t>132 kV Therubali - Kesinga</t>
  </si>
  <si>
    <t>132 kV Kesinga - Bolangir</t>
  </si>
  <si>
    <t>400 kV Meramundali - Jeypore</t>
  </si>
  <si>
    <t>400 kV Meramundali - RSTPS-I</t>
  </si>
  <si>
    <t>400 kV Meramundali - RSTPS-II</t>
  </si>
  <si>
    <t>400 kV Meramundali - JSPL-I</t>
  </si>
  <si>
    <t>400 kV Meramundali - JSPL-II</t>
  </si>
  <si>
    <t>220 kV Meramundali - BSL-I</t>
  </si>
  <si>
    <t>132 kV Kharagprasad - SMPL</t>
  </si>
  <si>
    <t>132 kV Kharagprasad - Traction</t>
  </si>
  <si>
    <t>133 kV Kharagprasad - NBVL - I</t>
  </si>
  <si>
    <t>134 kV Kharagprasad - NBVL - II</t>
  </si>
  <si>
    <t>132 kV  Angul - TTPS</t>
  </si>
  <si>
    <t>132 kV Bargarh -  ACC - I</t>
  </si>
  <si>
    <t>132 kV Mohana - Akhusingh</t>
  </si>
  <si>
    <t>132 kV Jayanagar - Traction</t>
  </si>
  <si>
    <t>220 kV Meramundali - B.Nagar - I</t>
  </si>
  <si>
    <t>220 kV Meramundali - B.Nagar - II</t>
  </si>
  <si>
    <t>132 kV Meramundali - K.Prasad - I</t>
  </si>
  <si>
    <t>132 kV Meramundali - K.Prasad - II</t>
  </si>
  <si>
    <t>220 kV Tarkera - Barkote - I</t>
  </si>
  <si>
    <t>132 kV Tarkera - Rajgangpur - I</t>
  </si>
  <si>
    <t>220 kV New Duburi - Balasore - I</t>
  </si>
  <si>
    <t>132 kV Kamkhyanagar – Duburi - I</t>
  </si>
  <si>
    <t>132 kV TTPS - Duburi Ckt - II</t>
  </si>
  <si>
    <t>132 kV Bhadrak - DPCL - I</t>
  </si>
  <si>
    <t>132 kV Bhadrak - DPCL - II</t>
  </si>
  <si>
    <t>220 kV New Duburi - Paradeep - l</t>
  </si>
  <si>
    <t>220 kV New Duburi - Paradeep - ll</t>
  </si>
  <si>
    <t>220 kV Balasore - Bhadrak</t>
  </si>
  <si>
    <t>220 kV Balasore - PGCIL - 1</t>
  </si>
  <si>
    <t>220 kV Balasore - PGCIL - 2</t>
  </si>
  <si>
    <t>132 kV Balasore - Baripada</t>
  </si>
  <si>
    <t>132 kV Balasore - Soro</t>
  </si>
  <si>
    <t>132 kV Balasore - Birla Tyres</t>
  </si>
  <si>
    <t>132 kV Balasore - Traction</t>
  </si>
  <si>
    <t>132 kV Balasore - Emami</t>
  </si>
  <si>
    <t>132 kV J.Road - Anandapur fdr</t>
  </si>
  <si>
    <t>132 kV Balasore - Basta</t>
  </si>
  <si>
    <t>132 kV Basta - Jaleswar</t>
  </si>
  <si>
    <t>132 kV Rairangpur - Karanjia</t>
  </si>
  <si>
    <t>220 kV Chandaka - Bidanasi Ckt-I</t>
  </si>
  <si>
    <t>220 kV Nayagarh - Mendhasal</t>
  </si>
  <si>
    <t>400 kV Meramunduli - Mendhasal - I</t>
  </si>
  <si>
    <t>220 kV Chandaka - Mendhasal Ckt - II</t>
  </si>
  <si>
    <t>220 kV Chandaka - Mendhasal Ckt - III</t>
  </si>
  <si>
    <t>220 kV Chandaka - Mendhasal Ckt - IV</t>
  </si>
  <si>
    <t>220 kV Narendrapur - Mendhasal</t>
  </si>
  <si>
    <t>220 kV Bhanjanagar - Mendhasal</t>
  </si>
  <si>
    <t>132 kV Chandaka - Badagada - Nimapara</t>
  </si>
  <si>
    <t>132 kV ICCL - Choudwar Ckt-II</t>
  </si>
  <si>
    <t>132 kV Maheswari - ICCL Ckt-II</t>
  </si>
  <si>
    <t>132 kV Arati - Choudwar Ckt-I</t>
  </si>
  <si>
    <t>132 kV Phulnakhara - Cuttack</t>
  </si>
  <si>
    <t>132 kV Mancheswar - Phulnakhara</t>
  </si>
  <si>
    <t>First six months of the previous year 2011-12
04/11 to 09/11</t>
  </si>
  <si>
    <t>Last six months of the previous year 2011-12
10/11 to 03/12</t>
  </si>
  <si>
    <t>First six months of the current year 2012-13
04/12 to 09/12</t>
  </si>
  <si>
    <t>220 kV Meramundali - BSL-II</t>
  </si>
  <si>
    <t>133 kV JCL Feeder</t>
  </si>
  <si>
    <t>221 kV Budhipadar - Korba – III</t>
  </si>
  <si>
    <t>132 kV Kharagprasad - SGEL</t>
  </si>
  <si>
    <t>37:19</t>
  </si>
  <si>
    <t>41:50</t>
  </si>
  <si>
    <t>17:27</t>
  </si>
  <si>
    <t>38:32</t>
  </si>
  <si>
    <t>34:22</t>
  </si>
  <si>
    <t>84:26</t>
  </si>
  <si>
    <t>4:11</t>
  </si>
  <si>
    <t>0:15</t>
  </si>
  <si>
    <t>7:35</t>
  </si>
  <si>
    <t>7:50</t>
  </si>
  <si>
    <t>1:22</t>
  </si>
  <si>
    <t>3:49</t>
  </si>
  <si>
    <t>7:37</t>
  </si>
  <si>
    <t>12:26</t>
  </si>
  <si>
    <t>4:26</t>
  </si>
  <si>
    <t>8:30</t>
  </si>
  <si>
    <t>47:18</t>
  </si>
  <si>
    <t>13:28</t>
  </si>
  <si>
    <t>60:46</t>
  </si>
  <si>
    <t>18:32</t>
  </si>
  <si>
    <t>20:33</t>
  </si>
  <si>
    <t>0:50</t>
  </si>
  <si>
    <t>4:12</t>
  </si>
  <si>
    <t>20:36</t>
  </si>
  <si>
    <t>22:37</t>
  </si>
  <si>
    <t>0:36</t>
  </si>
  <si>
    <t>2:37</t>
  </si>
  <si>
    <t>16:40</t>
  </si>
  <si>
    <t>1:0</t>
  </si>
  <si>
    <t>0:42</t>
  </si>
  <si>
    <t>9:10</t>
  </si>
  <si>
    <t>9:52</t>
  </si>
  <si>
    <t>0:20</t>
  </si>
  <si>
    <t>1:20</t>
  </si>
  <si>
    <t>7:22</t>
  </si>
  <si>
    <t>6:15</t>
  </si>
  <si>
    <t>119:30</t>
  </si>
  <si>
    <t>125:45</t>
  </si>
  <si>
    <t>8:21</t>
  </si>
  <si>
    <t>10:24</t>
  </si>
  <si>
    <t>2:35</t>
  </si>
  <si>
    <t>16:38</t>
  </si>
  <si>
    <t>1:31</t>
  </si>
  <si>
    <t>6:23</t>
  </si>
  <si>
    <t>7:13</t>
  </si>
  <si>
    <t>4:33</t>
  </si>
  <si>
    <t>6:19</t>
  </si>
  <si>
    <t>1:18</t>
  </si>
  <si>
    <t>6:45</t>
  </si>
  <si>
    <t>7:21</t>
  </si>
  <si>
    <t>8:19</t>
  </si>
  <si>
    <t>24:21</t>
  </si>
  <si>
    <t>1:43</t>
  </si>
  <si>
    <t>36:22</t>
  </si>
  <si>
    <t>52:25</t>
  </si>
  <si>
    <t>1:26</t>
  </si>
  <si>
    <t>FORM TRP - 8</t>
  </si>
  <si>
    <t xml:space="preserve">132 kV Narendrapur - Chhatrapur-I </t>
  </si>
  <si>
    <t>132 kV Narendrapur - Chhatrapur-II</t>
  </si>
  <si>
    <t>1:12</t>
  </si>
  <si>
    <t>3:28</t>
  </si>
  <si>
    <t>4:40</t>
  </si>
  <si>
    <t>20:21</t>
  </si>
  <si>
    <t>132 kV Tarkera - Rourkela - III</t>
  </si>
  <si>
    <t>7:56</t>
  </si>
  <si>
    <t>68:35</t>
  </si>
  <si>
    <t>69:35</t>
  </si>
  <si>
    <t>1:55</t>
  </si>
  <si>
    <t>2:33</t>
  </si>
  <si>
    <t>0:44</t>
  </si>
  <si>
    <t>3:17</t>
  </si>
  <si>
    <t>0:35</t>
  </si>
  <si>
    <t>3:58</t>
  </si>
  <si>
    <t>19:58</t>
  </si>
  <si>
    <t>3:23</t>
  </si>
  <si>
    <t>11:50</t>
  </si>
  <si>
    <t>46:10</t>
  </si>
  <si>
    <t>39:13</t>
  </si>
  <si>
    <t>45:13</t>
  </si>
  <si>
    <t>61:31</t>
  </si>
  <si>
    <t>2:20</t>
  </si>
  <si>
    <t>25:8</t>
  </si>
  <si>
    <t>27:28</t>
  </si>
  <si>
    <t>25:38</t>
  </si>
  <si>
    <t>27:58</t>
  </si>
  <si>
    <t>22:10</t>
  </si>
  <si>
    <t>12:32</t>
  </si>
  <si>
    <t>34:42</t>
  </si>
  <si>
    <t>11:29</t>
  </si>
  <si>
    <t>2:54</t>
  </si>
  <si>
    <t>220 kV IB - Budhipadar - I</t>
  </si>
  <si>
    <t>220 kV IB - Budhipadar - II</t>
  </si>
  <si>
    <t>220 kV IB - Budhipadar - III</t>
  </si>
  <si>
    <t>220 kV IB - Budhipadar - IV</t>
  </si>
  <si>
    <t>220 kV Budhipadar - Katapali - I</t>
  </si>
  <si>
    <t>220 kV Budhipadar - Katapali - II</t>
  </si>
  <si>
    <t>220 kV Katapali - New Bolangir - I</t>
  </si>
  <si>
    <t>220 kV Katapali - New Bolangir - II</t>
  </si>
  <si>
    <t>132 kV Chiplima - Katapali</t>
  </si>
  <si>
    <t>132 kV New Bolangir - Patnagarh</t>
  </si>
  <si>
    <t>132 kV New Bolangir - Bolangir - I</t>
  </si>
  <si>
    <t>132 kV New Bolangir - Bolangir - II</t>
  </si>
  <si>
    <t>132 kV Balasore - Balasore Alloys</t>
  </si>
  <si>
    <t>132 kV Palasponga - Karanjia</t>
  </si>
  <si>
    <r>
      <t xml:space="preserve">JEYPORE CIRCLE
</t>
    </r>
    <r>
      <rPr>
        <sz val="10"/>
        <rFont val="Arial"/>
        <family val="2"/>
      </rPr>
      <t>NAME OF FEEDER</t>
    </r>
  </si>
  <si>
    <t>220 kV Therubali - Indravati - III</t>
  </si>
  <si>
    <t>220 kV Therubali - Indravati - IV</t>
  </si>
  <si>
    <r>
      <t xml:space="preserve">CUTTACK CIRCLE
</t>
    </r>
    <r>
      <rPr>
        <sz val="10"/>
        <rFont val="Arial"/>
        <family val="2"/>
      </rPr>
      <t>NAME OF FEEDER</t>
    </r>
  </si>
  <si>
    <t>132 kV Meramundali - Arati Steels</t>
  </si>
  <si>
    <t>220 kV Meramundali -Kaniha - I</t>
  </si>
  <si>
    <t>220 kV Meramundali - Kaniha -II</t>
  </si>
  <si>
    <r>
      <t xml:space="preserve">CHAINPAL CIRCLE
</t>
    </r>
    <r>
      <rPr>
        <sz val="10"/>
        <rFont val="Arial"/>
        <family val="2"/>
      </rPr>
      <t>NAME OF FEEDER</t>
    </r>
  </si>
  <si>
    <t>220 kV Paradeep - Essar Steel DC</t>
  </si>
  <si>
    <t>132 kV Paradeep - PPT DC</t>
  </si>
  <si>
    <t>132 kV Paradeep - PPL DC</t>
  </si>
  <si>
    <t>132 kV Paradeep - IFFCO DC</t>
  </si>
  <si>
    <t>132 kV ICCL - OCL - Salipur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</si>
</sst>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hh]:mm"/>
    <numFmt numFmtId="173" formatCode="0.0"/>
    <numFmt numFmtId="174" formatCode="[h]:mm"/>
    <numFmt numFmtId="175" formatCode="0.000"/>
    <numFmt numFmtId="176" formatCode="hh:mm:ss\ AM/PM"/>
    <numFmt numFmtId="177" formatCode="mm:ss.00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.00"/>
    <numFmt numFmtId="184" formatCode="000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18" fillId="0" borderId="10" xfId="0" applyNumberFormat="1" applyFont="1" applyBorder="1" applyAlignment="1" applyProtection="1">
      <alignment horizontal="center" vertical="center" wrapText="1"/>
      <protection locked="0"/>
    </xf>
    <xf numFmtId="10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Border="1" applyAlignment="1" applyProtection="1">
      <alignment vertical="center"/>
      <protection locked="0"/>
    </xf>
    <xf numFmtId="10" fontId="18" fillId="0" borderId="10" xfId="0" applyNumberFormat="1" applyFont="1" applyBorder="1" applyAlignment="1" applyProtection="1">
      <alignment vertical="center"/>
      <protection locked="0"/>
    </xf>
    <xf numFmtId="10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72" fontId="0" fillId="0" borderId="10" xfId="0" applyNumberFormat="1" applyFont="1" applyBorder="1" applyAlignment="1" applyProtection="1">
      <alignment horizontal="center" vertical="center"/>
      <protection locked="0"/>
    </xf>
    <xf numFmtId="10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72" fontId="0" fillId="0" borderId="10" xfId="0" applyNumberFormat="1" applyFont="1" applyBorder="1" applyAlignment="1">
      <alignment horizontal="center" vertical="top"/>
    </xf>
    <xf numFmtId="172" fontId="21" fillId="0" borderId="10" xfId="0" applyNumberFormat="1" applyFont="1" applyBorder="1" applyAlignment="1">
      <alignment horizontal="center" vertical="top"/>
    </xf>
    <xf numFmtId="10" fontId="21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top" wrapText="1"/>
    </xf>
    <xf numFmtId="172" fontId="21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 applyProtection="1">
      <alignment horizontal="center" vertical="center"/>
      <protection/>
    </xf>
    <xf numFmtId="10" fontId="0" fillId="0" borderId="10" xfId="59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 wrapText="1"/>
    </xf>
    <xf numFmtId="172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0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72" fontId="21" fillId="0" borderId="10" xfId="46" applyNumberFormat="1" applyFont="1" applyBorder="1" applyAlignment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 locked="0"/>
    </xf>
    <xf numFmtId="20" fontId="0" fillId="0" borderId="10" xfId="0" applyNumberFormat="1" applyFont="1" applyBorder="1" applyAlignment="1" applyProtection="1">
      <alignment horizontal="center" vertical="center"/>
      <protection locked="0"/>
    </xf>
    <xf numFmtId="174" fontId="0" fillId="0" borderId="10" xfId="0" applyNumberFormat="1" applyFont="1" applyBorder="1" applyAlignment="1" applyProtection="1">
      <alignment horizontal="center" vertical="center"/>
      <protection locked="0"/>
    </xf>
    <xf numFmtId="172" fontId="21" fillId="0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172" fontId="0" fillId="0" borderId="10" xfId="0" applyNumberFormat="1" applyFont="1" applyFill="1" applyBorder="1" applyAlignment="1">
      <alignment horizontal="center" vertical="top"/>
    </xf>
    <xf numFmtId="172" fontId="21" fillId="0" borderId="10" xfId="0" applyNumberFormat="1" applyFont="1" applyBorder="1" applyAlignment="1">
      <alignment horizontal="center"/>
    </xf>
    <xf numFmtId="172" fontId="18" fillId="0" borderId="10" xfId="0" applyNumberFormat="1" applyFont="1" applyBorder="1" applyAlignment="1" applyProtection="1">
      <alignment horizontal="center" vertical="center"/>
      <protection locked="0"/>
    </xf>
    <xf numFmtId="20" fontId="0" fillId="0" borderId="10" xfId="0" applyNumberFormat="1" applyFont="1" applyBorder="1" applyAlignment="1" applyProtection="1">
      <alignment vertical="center"/>
      <protection locked="0"/>
    </xf>
    <xf numFmtId="172" fontId="21" fillId="0" borderId="10" xfId="0" applyNumberFormat="1" applyFont="1" applyBorder="1" applyAlignment="1" quotePrefix="1">
      <alignment horizontal="center" vertical="top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172" fontId="0" fillId="0" borderId="10" xfId="0" applyNumberFormat="1" applyBorder="1" applyAlignment="1" applyProtection="1">
      <alignment horizontal="center" vertical="center" wrapText="1"/>
      <protection locked="0"/>
    </xf>
    <xf numFmtId="174" fontId="0" fillId="0" borderId="10" xfId="0" applyNumberFormat="1" applyFont="1" applyBorder="1" applyAlignment="1">
      <alignment horizontal="center" vertical="top" wrapText="1"/>
    </xf>
    <xf numFmtId="20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vertical="center" wrapText="1"/>
      <protection locked="0"/>
    </xf>
    <xf numFmtId="172" fontId="0" fillId="0" borderId="10" xfId="56" applyNumberFormat="1" applyFont="1" applyBorder="1" applyAlignment="1">
      <alignment horizontal="center" vertical="top" wrapText="1"/>
      <protection/>
    </xf>
    <xf numFmtId="0" fontId="0" fillId="0" borderId="10" xfId="0" applyFont="1" applyFill="1" applyBorder="1" applyAlignment="1" applyProtection="1">
      <alignment vertical="center" wrapText="1"/>
      <protection locked="0"/>
    </xf>
    <xf numFmtId="172" fontId="0" fillId="0" borderId="10" xfId="0" applyNumberFormat="1" applyFont="1" applyBorder="1" applyAlignment="1">
      <alignment horizontal="center" vertical="top" wrapText="1"/>
    </xf>
    <xf numFmtId="174" fontId="0" fillId="0" borderId="10" xfId="0" applyNumberFormat="1" applyFont="1" applyBorder="1" applyAlignment="1" applyProtection="1">
      <alignment horizontal="center" vertical="center" wrapText="1"/>
      <protection locked="0"/>
    </xf>
    <xf numFmtId="174" fontId="18" fillId="0" borderId="10" xfId="0" applyNumberFormat="1" applyFont="1" applyBorder="1" applyAlignment="1" applyProtection="1">
      <alignment horizontal="center" vertical="center" wrapText="1"/>
      <protection locked="0"/>
    </xf>
    <xf numFmtId="10" fontId="21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172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>
      <alignment horizontal="center"/>
    </xf>
    <xf numFmtId="20" fontId="2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vertical="center" wrapText="1"/>
      <protection locked="0"/>
    </xf>
    <xf numFmtId="172" fontId="0" fillId="0" borderId="10" xfId="0" applyNumberFormat="1" applyFill="1" applyBorder="1" applyAlignment="1">
      <alignment horizontal="center" vertical="center" wrapText="1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8" fillId="0" borderId="10" xfId="0" applyNumberFormat="1" applyFont="1" applyBorder="1" applyAlignment="1" applyProtection="1">
      <alignment vertical="center"/>
      <protection locked="0"/>
    </xf>
    <xf numFmtId="174" fontId="18" fillId="0" borderId="10" xfId="0" applyNumberFormat="1" applyFont="1" applyBorder="1" applyAlignment="1" applyProtection="1">
      <alignment horizontal="center" vertical="center"/>
      <protection locked="0"/>
    </xf>
    <xf numFmtId="10" fontId="21" fillId="0" borderId="10" xfId="0" applyNumberFormat="1" applyFont="1" applyFill="1" applyBorder="1" applyAlignment="1">
      <alignment horizontal="center" vertical="top"/>
    </xf>
    <xf numFmtId="172" fontId="0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top"/>
    </xf>
    <xf numFmtId="10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24" borderId="10" xfId="0" applyNumberFormat="1" applyFont="1" applyFill="1" applyBorder="1" applyAlignment="1">
      <alignment horizontal="center"/>
    </xf>
    <xf numFmtId="1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vertical="center" shrinkToFit="1"/>
    </xf>
    <xf numFmtId="172" fontId="0" fillId="0" borderId="10" xfId="0" applyNumberFormat="1" applyFont="1" applyBorder="1" applyAlignment="1">
      <alignment horizontal="center" shrinkToFit="1"/>
    </xf>
    <xf numFmtId="172" fontId="0" fillId="0" borderId="10" xfId="59" applyNumberFormat="1" applyFont="1" applyFill="1" applyBorder="1" applyAlignment="1" applyProtection="1">
      <alignment horizontal="center" vertical="center"/>
      <protection locked="0"/>
    </xf>
    <xf numFmtId="172" fontId="0" fillId="24" borderId="10" xfId="0" applyNumberFormat="1" applyFont="1" applyFill="1" applyBorder="1" applyAlignment="1">
      <alignment horizontal="center" wrapText="1"/>
    </xf>
    <xf numFmtId="172" fontId="0" fillId="24" borderId="10" xfId="0" applyNumberFormat="1" applyFont="1" applyFill="1" applyBorder="1" applyAlignment="1">
      <alignment horizontal="center"/>
    </xf>
    <xf numFmtId="10" fontId="22" fillId="0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right" vertical="center"/>
      <protection locked="0"/>
    </xf>
    <xf numFmtId="0" fontId="0" fillId="0" borderId="10" xfId="0" applyNumberFormat="1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72" fontId="0" fillId="0" borderId="10" xfId="0" applyNumberFormat="1" applyFont="1" applyBorder="1" applyAlignment="1" applyProtection="1">
      <alignment vertical="center"/>
      <protection locked="0"/>
    </xf>
    <xf numFmtId="172" fontId="0" fillId="0" borderId="10" xfId="0" applyNumberFormat="1" applyFont="1" applyBorder="1" applyAlignment="1" applyProtection="1">
      <alignment horizontal="center" vertical="center"/>
      <protection locked="0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>
      <alignment horizontal="center" wrapText="1"/>
    </xf>
    <xf numFmtId="1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0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ERHAMPU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" sqref="C7"/>
    </sheetView>
  </sheetViews>
  <sheetFormatPr defaultColWidth="8.8515625" defaultRowHeight="12.75"/>
  <cols>
    <col min="1" max="1" width="5.00390625" style="5" customWidth="1"/>
    <col min="2" max="2" width="33.28125" style="5" customWidth="1"/>
    <col min="3" max="3" width="8.7109375" style="8" bestFit="1" customWidth="1"/>
    <col min="4" max="4" width="10.8515625" style="8" customWidth="1"/>
    <col min="5" max="5" width="10.57421875" style="8" bestFit="1" customWidth="1"/>
    <col min="6" max="6" width="10.7109375" style="9" customWidth="1"/>
    <col min="7" max="7" width="8.7109375" style="8" bestFit="1" customWidth="1"/>
    <col min="8" max="8" width="10.7109375" style="8" customWidth="1"/>
    <col min="9" max="9" width="12.28125" style="8" bestFit="1" customWidth="1"/>
    <col min="10" max="10" width="10.7109375" style="11" customWidth="1"/>
    <col min="11" max="11" width="8.7109375" style="8" bestFit="1" customWidth="1"/>
    <col min="12" max="12" width="10.8515625" style="8" bestFit="1" customWidth="1"/>
    <col min="13" max="13" width="10.57421875" style="11" bestFit="1" customWidth="1"/>
    <col min="14" max="14" width="10.7109375" style="11" customWidth="1"/>
    <col min="15" max="15" width="8.8515625" style="8" customWidth="1"/>
    <col min="16" max="16384" width="8.8515625" style="5" customWidth="1"/>
  </cols>
  <sheetData>
    <row r="1" spans="1:15" s="4" customFormat="1" ht="12.75">
      <c r="A1" s="111" t="s">
        <v>0</v>
      </c>
      <c r="B1" s="111"/>
      <c r="D1" s="1"/>
      <c r="E1" s="1"/>
      <c r="F1" s="2"/>
      <c r="G1" s="1"/>
      <c r="H1" s="1"/>
      <c r="I1" s="1"/>
      <c r="J1" s="60"/>
      <c r="K1" s="1"/>
      <c r="L1" s="1"/>
      <c r="M1" s="112" t="s">
        <v>306</v>
      </c>
      <c r="N1" s="113"/>
      <c r="O1" s="20">
        <v>182.5</v>
      </c>
    </row>
    <row r="2" spans="1:15" s="4" customFormat="1" ht="12.75">
      <c r="A2" s="114" t="s">
        <v>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3"/>
    </row>
    <row r="3" spans="1:14" ht="22.5" customHeight="1">
      <c r="A3" s="115" t="s">
        <v>3</v>
      </c>
      <c r="B3" s="116" t="s">
        <v>4</v>
      </c>
      <c r="C3" s="117" t="s">
        <v>243</v>
      </c>
      <c r="D3" s="117"/>
      <c r="E3" s="117"/>
      <c r="F3" s="117"/>
      <c r="G3" s="117" t="s">
        <v>244</v>
      </c>
      <c r="H3" s="117"/>
      <c r="I3" s="117"/>
      <c r="J3" s="117"/>
      <c r="K3" s="117" t="s">
        <v>245</v>
      </c>
      <c r="L3" s="117"/>
      <c r="M3" s="117"/>
      <c r="N3" s="117"/>
    </row>
    <row r="4" spans="1:14" ht="67.5">
      <c r="A4" s="115"/>
      <c r="B4" s="116"/>
      <c r="C4" s="6" t="s">
        <v>5</v>
      </c>
      <c r="D4" s="6" t="s">
        <v>6</v>
      </c>
      <c r="E4" s="6" t="s">
        <v>7</v>
      </c>
      <c r="F4" s="7" t="s">
        <v>8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5</v>
      </c>
      <c r="L4" s="6" t="s">
        <v>6</v>
      </c>
      <c r="M4" s="6" t="s">
        <v>7</v>
      </c>
      <c r="N4" s="6" t="s">
        <v>8</v>
      </c>
    </row>
    <row r="5" spans="1:15" s="4" customFormat="1" ht="15" customHeight="1">
      <c r="A5" s="23">
        <v>1</v>
      </c>
      <c r="B5" s="24" t="s">
        <v>9</v>
      </c>
      <c r="C5" s="32">
        <v>0.2965277777777778</v>
      </c>
      <c r="D5" s="32">
        <v>0.029166666666666664</v>
      </c>
      <c r="E5" s="32">
        <v>0.32569444444444445</v>
      </c>
      <c r="F5" s="57">
        <f aca="true" t="shared" si="0" ref="F5:F32">($O$1-E5)/$O$1</f>
        <v>0.9982153729071537</v>
      </c>
      <c r="G5" s="32">
        <v>3.288888888888889</v>
      </c>
      <c r="H5" s="32">
        <v>0.05069444444444445</v>
      </c>
      <c r="I5" s="32">
        <v>3.3395833333333336</v>
      </c>
      <c r="J5" s="57">
        <f>($O$1-I5)/$O$1</f>
        <v>0.9817009132420091</v>
      </c>
      <c r="K5" s="32">
        <v>0.2138888888888889</v>
      </c>
      <c r="L5" s="32">
        <v>0.03680555555555556</v>
      </c>
      <c r="M5" s="32">
        <v>0.25069444444444444</v>
      </c>
      <c r="N5" s="57">
        <f>($O$1-M5)/$O$1</f>
        <v>0.9986263318112634</v>
      </c>
      <c r="O5" s="3"/>
    </row>
    <row r="6" spans="1:15" s="4" customFormat="1" ht="15" customHeight="1">
      <c r="A6" s="23">
        <v>2</v>
      </c>
      <c r="B6" s="24" t="s">
        <v>10</v>
      </c>
      <c r="C6" s="32">
        <v>0.13333333333333333</v>
      </c>
      <c r="D6" s="32">
        <v>0.02291666666666667</v>
      </c>
      <c r="E6" s="32">
        <v>0.15625</v>
      </c>
      <c r="F6" s="57">
        <f t="shared" si="0"/>
        <v>0.9991438356164384</v>
      </c>
      <c r="G6" s="32">
        <v>2.3402777777777777</v>
      </c>
      <c r="H6" s="32">
        <v>0.08888888888888889</v>
      </c>
      <c r="I6" s="32">
        <v>2.4291666666666667</v>
      </c>
      <c r="J6" s="57">
        <f aca="true" t="shared" si="1" ref="J6:J32">($O$1-I6)/$O$1</f>
        <v>0.986689497716895</v>
      </c>
      <c r="K6" s="32">
        <v>0.21875</v>
      </c>
      <c r="L6" s="32">
        <v>1.1465277777777778</v>
      </c>
      <c r="M6" s="32">
        <v>1.3652777777777778</v>
      </c>
      <c r="N6" s="57">
        <f aca="true" t="shared" si="2" ref="N6:N32">($O$1-M6)/$O$1</f>
        <v>0.9925190258751903</v>
      </c>
      <c r="O6" s="3"/>
    </row>
    <row r="7" spans="1:15" s="4" customFormat="1" ht="15" customHeight="1">
      <c r="A7" s="23">
        <v>3</v>
      </c>
      <c r="B7" s="24" t="s">
        <v>11</v>
      </c>
      <c r="C7" s="32">
        <v>1.9395833333333332</v>
      </c>
      <c r="D7" s="32">
        <v>1.0194444444444444</v>
      </c>
      <c r="E7" s="32">
        <v>2.9590277777777776</v>
      </c>
      <c r="F7" s="57">
        <f t="shared" si="0"/>
        <v>0.9837861491628614</v>
      </c>
      <c r="G7" s="32">
        <v>1.8076388888888888</v>
      </c>
      <c r="H7" s="32">
        <v>1.6402777777777777</v>
      </c>
      <c r="I7" s="32">
        <v>3.4479166666666665</v>
      </c>
      <c r="J7" s="57">
        <f t="shared" si="1"/>
        <v>0.9811073059360731</v>
      </c>
      <c r="K7" s="32">
        <v>2.9680555555555554</v>
      </c>
      <c r="L7" s="32">
        <v>2.8430555555555554</v>
      </c>
      <c r="M7" s="32">
        <v>5.811111111111111</v>
      </c>
      <c r="N7" s="57">
        <f t="shared" si="2"/>
        <v>0.968158295281583</v>
      </c>
      <c r="O7" s="3"/>
    </row>
    <row r="8" spans="1:15" s="4" customFormat="1" ht="15" customHeight="1">
      <c r="A8" s="23">
        <v>4</v>
      </c>
      <c r="B8" s="24" t="s">
        <v>12</v>
      </c>
      <c r="C8" s="32">
        <v>1.8006944444444446</v>
      </c>
      <c r="D8" s="32">
        <v>0.07708333333333334</v>
      </c>
      <c r="E8" s="32">
        <v>1.877777777777778</v>
      </c>
      <c r="F8" s="57">
        <f t="shared" si="0"/>
        <v>0.9897108066971081</v>
      </c>
      <c r="G8" s="32">
        <v>2.6875</v>
      </c>
      <c r="H8" s="32">
        <v>0.10416666666666667</v>
      </c>
      <c r="I8" s="32">
        <v>2.7916666666666665</v>
      </c>
      <c r="J8" s="57">
        <f t="shared" si="1"/>
        <v>0.984703196347032</v>
      </c>
      <c r="K8" s="32">
        <v>2.506944444444444</v>
      </c>
      <c r="L8" s="32">
        <v>0.7847222222222222</v>
      </c>
      <c r="M8" s="32">
        <v>3.2916666666666665</v>
      </c>
      <c r="N8" s="57">
        <f t="shared" si="2"/>
        <v>0.9819634703196347</v>
      </c>
      <c r="O8" s="3"/>
    </row>
    <row r="9" spans="1:15" s="4" customFormat="1" ht="15" customHeight="1">
      <c r="A9" s="23">
        <v>5</v>
      </c>
      <c r="B9" s="24" t="s">
        <v>13</v>
      </c>
      <c r="C9" s="32">
        <v>0.4527777777777778</v>
      </c>
      <c r="D9" s="32">
        <v>0.04652777777777778</v>
      </c>
      <c r="E9" s="32">
        <v>0.4993055555555555</v>
      </c>
      <c r="F9" s="57">
        <f t="shared" si="0"/>
        <v>0.9972640791476407</v>
      </c>
      <c r="G9" s="32">
        <v>1.951388888888889</v>
      </c>
      <c r="H9" s="32"/>
      <c r="I9" s="32">
        <v>1.951388888888889</v>
      </c>
      <c r="J9" s="57">
        <f t="shared" si="1"/>
        <v>0.9893074581430746</v>
      </c>
      <c r="K9" s="32"/>
      <c r="L9" s="32">
        <v>0.18541666666666667</v>
      </c>
      <c r="M9" s="32">
        <v>0.18541666666666667</v>
      </c>
      <c r="N9" s="57">
        <f t="shared" si="2"/>
        <v>0.9989840182648402</v>
      </c>
      <c r="O9" s="3"/>
    </row>
    <row r="10" spans="1:15" s="4" customFormat="1" ht="15" customHeight="1">
      <c r="A10" s="23">
        <v>6</v>
      </c>
      <c r="B10" s="24" t="s">
        <v>14</v>
      </c>
      <c r="C10" s="32">
        <v>0.8590277777777778</v>
      </c>
      <c r="D10" s="32">
        <v>0.22777777777777777</v>
      </c>
      <c r="E10" s="32">
        <v>1.0868055555555556</v>
      </c>
      <c r="F10" s="57">
        <f t="shared" si="0"/>
        <v>0.9940449010654491</v>
      </c>
      <c r="G10" s="32">
        <v>2.0013888888888887</v>
      </c>
      <c r="H10" s="32">
        <v>1.4354166666666668</v>
      </c>
      <c r="I10" s="32">
        <v>3.4368055555555554</v>
      </c>
      <c r="J10" s="57">
        <f t="shared" si="1"/>
        <v>0.9811681887366819</v>
      </c>
      <c r="K10" s="32">
        <v>0.5881944444444445</v>
      </c>
      <c r="L10" s="32">
        <v>0.2041666666666667</v>
      </c>
      <c r="M10" s="32">
        <v>0.7923611111111111</v>
      </c>
      <c r="N10" s="57">
        <f t="shared" si="2"/>
        <v>0.9956582952815829</v>
      </c>
      <c r="O10" s="3"/>
    </row>
    <row r="11" spans="1:15" s="4" customFormat="1" ht="25.5">
      <c r="A11" s="23">
        <v>7</v>
      </c>
      <c r="B11" s="24" t="s">
        <v>15</v>
      </c>
      <c r="C11" s="32">
        <v>6.486805555555556</v>
      </c>
      <c r="D11" s="32">
        <v>0.48819444444444443</v>
      </c>
      <c r="E11" s="32">
        <v>6.975</v>
      </c>
      <c r="F11" s="57">
        <f t="shared" si="0"/>
        <v>0.9617808219178082</v>
      </c>
      <c r="G11" s="32">
        <v>0.5729166666666666</v>
      </c>
      <c r="H11" s="32">
        <v>1.44375</v>
      </c>
      <c r="I11" s="32">
        <v>2.0166666666666666</v>
      </c>
      <c r="J11" s="57">
        <f t="shared" si="1"/>
        <v>0.9889497716894976</v>
      </c>
      <c r="K11" s="32">
        <v>2.5</v>
      </c>
      <c r="L11" s="32"/>
      <c r="M11" s="32">
        <v>2.5</v>
      </c>
      <c r="N11" s="57">
        <f t="shared" si="2"/>
        <v>0.9863013698630136</v>
      </c>
      <c r="O11" s="3"/>
    </row>
    <row r="12" spans="1:15" s="4" customFormat="1" ht="12.75">
      <c r="A12" s="23">
        <v>8</v>
      </c>
      <c r="B12" s="24" t="s">
        <v>16</v>
      </c>
      <c r="C12" s="32">
        <v>0.811111111111111</v>
      </c>
      <c r="D12" s="32">
        <v>0.748611111111111</v>
      </c>
      <c r="E12" s="32">
        <v>1.559722222222222</v>
      </c>
      <c r="F12" s="57">
        <f t="shared" si="0"/>
        <v>0.9914535768645357</v>
      </c>
      <c r="G12" s="32">
        <v>1.8819444444444444</v>
      </c>
      <c r="H12" s="32">
        <v>0.2888888888888889</v>
      </c>
      <c r="I12" s="32">
        <v>2.1708333333333334</v>
      </c>
      <c r="J12" s="57">
        <f t="shared" si="1"/>
        <v>0.9881050228310503</v>
      </c>
      <c r="K12" s="32">
        <v>1.1131944444444444</v>
      </c>
      <c r="L12" s="32">
        <v>0.7645833333333334</v>
      </c>
      <c r="M12" s="32">
        <v>1.877777777777778</v>
      </c>
      <c r="N12" s="57">
        <f t="shared" si="2"/>
        <v>0.9897108066971081</v>
      </c>
      <c r="O12" s="3"/>
    </row>
    <row r="13" spans="1:15" s="4" customFormat="1" ht="12.75">
      <c r="A13" s="23">
        <v>9</v>
      </c>
      <c r="B13" s="24" t="s">
        <v>17</v>
      </c>
      <c r="C13" s="32">
        <v>0.21875</v>
      </c>
      <c r="D13" s="32">
        <v>0.9798611111111111</v>
      </c>
      <c r="E13" s="32">
        <v>1.198611111111111</v>
      </c>
      <c r="F13" s="57">
        <f t="shared" si="0"/>
        <v>0.9934322678843226</v>
      </c>
      <c r="G13" s="32">
        <v>2.327777777777778</v>
      </c>
      <c r="H13" s="32">
        <v>1.1854166666666666</v>
      </c>
      <c r="I13" s="32">
        <v>3.5131944444444443</v>
      </c>
      <c r="J13" s="57">
        <f t="shared" si="1"/>
        <v>0.9807496194824962</v>
      </c>
      <c r="K13" s="32">
        <v>1.3986111111111112</v>
      </c>
      <c r="L13" s="32">
        <v>2.798611111111111</v>
      </c>
      <c r="M13" s="32">
        <v>4.197222222222222</v>
      </c>
      <c r="N13" s="57">
        <f t="shared" si="2"/>
        <v>0.9770015220700152</v>
      </c>
      <c r="O13" s="3"/>
    </row>
    <row r="14" spans="1:15" s="4" customFormat="1" ht="12.75">
      <c r="A14" s="23">
        <v>10</v>
      </c>
      <c r="B14" s="24" t="s">
        <v>18</v>
      </c>
      <c r="C14" s="32">
        <v>0.7020833333333334</v>
      </c>
      <c r="D14" s="32">
        <v>0.3430555555555555</v>
      </c>
      <c r="E14" s="32">
        <v>1.0451388888888888</v>
      </c>
      <c r="F14" s="57">
        <f t="shared" si="0"/>
        <v>0.9942732115677322</v>
      </c>
      <c r="G14" s="32">
        <v>0.8576388888888888</v>
      </c>
      <c r="H14" s="32">
        <v>1.065972222222222</v>
      </c>
      <c r="I14" s="32">
        <v>1.923611111111111</v>
      </c>
      <c r="J14" s="57">
        <f t="shared" si="1"/>
        <v>0.9894596651445966</v>
      </c>
      <c r="K14" s="32">
        <v>0.04375</v>
      </c>
      <c r="L14" s="32">
        <v>0.325</v>
      </c>
      <c r="M14" s="32">
        <v>0.36875</v>
      </c>
      <c r="N14" s="57">
        <f t="shared" si="2"/>
        <v>0.9979794520547944</v>
      </c>
      <c r="O14" s="3"/>
    </row>
    <row r="15" spans="1:15" s="78" customFormat="1" ht="12.75">
      <c r="A15" s="12">
        <v>11</v>
      </c>
      <c r="B15" s="73" t="s">
        <v>19</v>
      </c>
      <c r="C15" s="123"/>
      <c r="D15" s="123"/>
      <c r="E15" s="123">
        <v>0.3333333333333333</v>
      </c>
      <c r="F15" s="19">
        <f t="shared" si="0"/>
        <v>0.9981735159817351</v>
      </c>
      <c r="G15" s="123">
        <v>3.928472222222222</v>
      </c>
      <c r="H15" s="123">
        <v>2.3555555555555556</v>
      </c>
      <c r="I15" s="123">
        <v>6.284027777777777</v>
      </c>
      <c r="J15" s="19">
        <f t="shared" si="1"/>
        <v>0.9655669710806698</v>
      </c>
      <c r="K15" s="123">
        <v>13.790277777777776</v>
      </c>
      <c r="L15" s="123">
        <v>4.576388888888888</v>
      </c>
      <c r="M15" s="123">
        <v>18.366666666666667</v>
      </c>
      <c r="N15" s="19">
        <f t="shared" si="2"/>
        <v>0.8993607305936072</v>
      </c>
      <c r="O15" s="77"/>
    </row>
    <row r="16" spans="1:15" s="78" customFormat="1" ht="12.75">
      <c r="A16" s="12">
        <v>12</v>
      </c>
      <c r="B16" s="73" t="s">
        <v>20</v>
      </c>
      <c r="C16" s="123"/>
      <c r="D16" s="123"/>
      <c r="E16" s="123">
        <v>0.3333333333333333</v>
      </c>
      <c r="F16" s="19">
        <f t="shared" si="0"/>
        <v>0.9981735159817351</v>
      </c>
      <c r="G16" s="123">
        <v>3.7965277777777775</v>
      </c>
      <c r="H16" s="123">
        <v>1.513888888888889</v>
      </c>
      <c r="I16" s="123">
        <v>5.310416666666667</v>
      </c>
      <c r="J16" s="19">
        <f t="shared" si="1"/>
        <v>0.9709018264840182</v>
      </c>
      <c r="K16" s="123">
        <v>14.555555555555555</v>
      </c>
      <c r="L16" s="123">
        <v>2.8847222222222224</v>
      </c>
      <c r="M16" s="123">
        <v>17.440277777777776</v>
      </c>
      <c r="N16" s="19">
        <f t="shared" si="2"/>
        <v>0.9044368340943684</v>
      </c>
      <c r="O16" s="77"/>
    </row>
    <row r="17" spans="1:15" s="4" customFormat="1" ht="12.75">
      <c r="A17" s="23">
        <v>13</v>
      </c>
      <c r="B17" s="24" t="s">
        <v>21</v>
      </c>
      <c r="C17" s="32"/>
      <c r="D17" s="32"/>
      <c r="E17" s="32">
        <v>0.041666666666666664</v>
      </c>
      <c r="F17" s="57">
        <f t="shared" si="0"/>
        <v>0.999771689497717</v>
      </c>
      <c r="G17" s="32">
        <v>5.7625</v>
      </c>
      <c r="H17" s="32">
        <v>0.3069444444444444</v>
      </c>
      <c r="I17" s="32">
        <v>6.069444444444444</v>
      </c>
      <c r="J17" s="57">
        <f t="shared" si="1"/>
        <v>0.9667427701674276</v>
      </c>
      <c r="K17" s="32">
        <v>0.16944444444444443</v>
      </c>
      <c r="L17" s="32">
        <v>0.2375</v>
      </c>
      <c r="M17" s="32">
        <v>0.4069444444444445</v>
      </c>
      <c r="N17" s="57">
        <f t="shared" si="2"/>
        <v>0.9977701674277017</v>
      </c>
      <c r="O17" s="3"/>
    </row>
    <row r="18" spans="1:15" s="4" customFormat="1" ht="15" customHeight="1">
      <c r="A18" s="23">
        <v>14</v>
      </c>
      <c r="B18" s="24" t="s">
        <v>30</v>
      </c>
      <c r="C18" s="61">
        <v>1.4701388888888889</v>
      </c>
      <c r="D18" s="62">
        <v>0.2916666666666667</v>
      </c>
      <c r="E18" s="61">
        <v>1.7618055555555554</v>
      </c>
      <c r="F18" s="57">
        <f t="shared" si="0"/>
        <v>0.9903462709284627</v>
      </c>
      <c r="G18" s="62">
        <v>0.30277777777777776</v>
      </c>
      <c r="H18" s="62">
        <v>0.375</v>
      </c>
      <c r="I18" s="62">
        <v>0.6777777777777777</v>
      </c>
      <c r="J18" s="57">
        <f t="shared" si="1"/>
        <v>0.9962861491628615</v>
      </c>
      <c r="K18" s="62">
        <v>0.49652777777777773</v>
      </c>
      <c r="L18" s="63"/>
      <c r="M18" s="62">
        <v>0.49652777777777773</v>
      </c>
      <c r="N18" s="57">
        <f t="shared" si="2"/>
        <v>0.9972792998477931</v>
      </c>
      <c r="O18" s="3"/>
    </row>
    <row r="19" spans="1:15" s="4" customFormat="1" ht="15" customHeight="1">
      <c r="A19" s="23">
        <v>15</v>
      </c>
      <c r="B19" s="64" t="s">
        <v>307</v>
      </c>
      <c r="C19" s="63"/>
      <c r="D19" s="63"/>
      <c r="E19" s="63"/>
      <c r="F19" s="57">
        <f t="shared" si="0"/>
        <v>1</v>
      </c>
      <c r="G19" s="62">
        <v>0.6548611111111111</v>
      </c>
      <c r="H19" s="62">
        <v>0.9118055555555555</v>
      </c>
      <c r="I19" s="61">
        <v>1.5666666666666667</v>
      </c>
      <c r="J19" s="57">
        <f t="shared" si="1"/>
        <v>0.9914155251141553</v>
      </c>
      <c r="K19" s="63"/>
      <c r="L19" s="62">
        <v>0.3069444444444444</v>
      </c>
      <c r="M19" s="62">
        <v>0.3069444444444444</v>
      </c>
      <c r="N19" s="57">
        <f t="shared" si="2"/>
        <v>0.9983181126331812</v>
      </c>
      <c r="O19" s="3"/>
    </row>
    <row r="20" spans="1:15" s="4" customFormat="1" ht="15" customHeight="1">
      <c r="A20" s="23">
        <v>16</v>
      </c>
      <c r="B20" s="64" t="s">
        <v>308</v>
      </c>
      <c r="C20" s="62">
        <v>0.32430555555555557</v>
      </c>
      <c r="D20" s="62">
        <v>0.19791666666666666</v>
      </c>
      <c r="E20" s="62">
        <v>0.5222222222222223</v>
      </c>
      <c r="F20" s="57">
        <f t="shared" si="0"/>
        <v>0.9971385083713852</v>
      </c>
      <c r="G20" s="62">
        <v>0.8993055555555555</v>
      </c>
      <c r="H20" s="62">
        <v>0.5777777777777778</v>
      </c>
      <c r="I20" s="61">
        <v>1.4770833333333335</v>
      </c>
      <c r="J20" s="57">
        <f t="shared" si="1"/>
        <v>0.991906392694064</v>
      </c>
      <c r="K20" s="63"/>
      <c r="L20" s="62">
        <v>0.5986111111111111</v>
      </c>
      <c r="M20" s="62">
        <v>0.5986111111111111</v>
      </c>
      <c r="N20" s="57">
        <f t="shared" si="2"/>
        <v>0.9967199391171995</v>
      </c>
      <c r="O20" s="3"/>
    </row>
    <row r="21" spans="1:15" s="4" customFormat="1" ht="15" customHeight="1">
      <c r="A21" s="23">
        <v>17</v>
      </c>
      <c r="B21" s="24" t="s">
        <v>31</v>
      </c>
      <c r="C21" s="63"/>
      <c r="D21" s="62">
        <v>0.08680555555555557</v>
      </c>
      <c r="E21" s="62">
        <v>0.08680555555555557</v>
      </c>
      <c r="F21" s="57">
        <f t="shared" si="0"/>
        <v>0.9995243531202436</v>
      </c>
      <c r="G21" s="62">
        <v>0.78125</v>
      </c>
      <c r="H21" s="63"/>
      <c r="I21" s="62">
        <v>0.78125</v>
      </c>
      <c r="J21" s="57">
        <f t="shared" si="1"/>
        <v>0.9957191780821918</v>
      </c>
      <c r="K21" s="63"/>
      <c r="L21" s="63"/>
      <c r="M21" s="63"/>
      <c r="N21" s="57">
        <f t="shared" si="2"/>
        <v>1</v>
      </c>
      <c r="O21" s="3"/>
    </row>
    <row r="22" spans="1:15" s="4" customFormat="1" ht="15" customHeight="1">
      <c r="A22" s="23">
        <v>18</v>
      </c>
      <c r="B22" s="4" t="s">
        <v>32</v>
      </c>
      <c r="C22" s="61">
        <v>1.7145833333333333</v>
      </c>
      <c r="D22" s="61">
        <v>1.163888888888889</v>
      </c>
      <c r="E22" s="61">
        <v>2.878472222222222</v>
      </c>
      <c r="F22" s="57">
        <f t="shared" si="0"/>
        <v>0.9842275494672754</v>
      </c>
      <c r="G22" s="61">
        <v>1.767361111111111</v>
      </c>
      <c r="H22" s="62">
        <v>0.8159722222222222</v>
      </c>
      <c r="I22" s="61">
        <v>2.5833333333333335</v>
      </c>
      <c r="J22" s="57">
        <f t="shared" si="1"/>
        <v>0.9858447488584474</v>
      </c>
      <c r="K22" s="62">
        <v>0.28125</v>
      </c>
      <c r="L22" s="62">
        <v>0.43402777777777773</v>
      </c>
      <c r="M22" s="62">
        <v>0.7152777777777778</v>
      </c>
      <c r="N22" s="57">
        <f t="shared" si="2"/>
        <v>0.9960806697108068</v>
      </c>
      <c r="O22" s="3"/>
    </row>
    <row r="23" spans="1:15" s="4" customFormat="1" ht="15" customHeight="1">
      <c r="A23" s="23">
        <v>19</v>
      </c>
      <c r="B23" s="24" t="s">
        <v>26</v>
      </c>
      <c r="C23" s="65">
        <v>12.977083333333333</v>
      </c>
      <c r="D23" s="65">
        <v>3.24375</v>
      </c>
      <c r="E23" s="65">
        <v>16.220833333333335</v>
      </c>
      <c r="F23" s="57">
        <f t="shared" si="0"/>
        <v>0.9111187214611872</v>
      </c>
      <c r="G23" s="65">
        <v>0.3541666666666667</v>
      </c>
      <c r="H23" s="65">
        <v>0.842361111111111</v>
      </c>
      <c r="I23" s="65">
        <v>1.1965277777777776</v>
      </c>
      <c r="J23" s="57">
        <f t="shared" si="1"/>
        <v>0.9934436834094368</v>
      </c>
      <c r="K23" s="65">
        <v>6.167361111111112</v>
      </c>
      <c r="L23" s="65">
        <v>3.8</v>
      </c>
      <c r="M23" s="65">
        <v>9.959027777777779</v>
      </c>
      <c r="N23" s="57">
        <f t="shared" si="2"/>
        <v>0.9454299847792998</v>
      </c>
      <c r="O23" s="3"/>
    </row>
    <row r="24" spans="1:15" s="4" customFormat="1" ht="15" customHeight="1">
      <c r="A24" s="23">
        <v>20</v>
      </c>
      <c r="B24" s="24" t="s">
        <v>27</v>
      </c>
      <c r="C24" s="65"/>
      <c r="D24" s="65">
        <v>7.734027777777778</v>
      </c>
      <c r="E24" s="65">
        <v>7.734027777777778</v>
      </c>
      <c r="F24" s="57">
        <f t="shared" si="0"/>
        <v>0.9576217656012176</v>
      </c>
      <c r="G24" s="65">
        <v>0.4145833333333333</v>
      </c>
      <c r="H24" s="65">
        <v>2.171527777777778</v>
      </c>
      <c r="I24" s="65">
        <v>2.5861111111111112</v>
      </c>
      <c r="J24" s="57">
        <f t="shared" si="1"/>
        <v>0.9858295281582953</v>
      </c>
      <c r="K24" s="65"/>
      <c r="L24" s="65">
        <v>1.670138888888889</v>
      </c>
      <c r="M24" s="65">
        <v>1.670138888888889</v>
      </c>
      <c r="N24" s="57">
        <f t="shared" si="2"/>
        <v>0.9908485540334856</v>
      </c>
      <c r="O24" s="3"/>
    </row>
    <row r="25" spans="1:15" s="4" customFormat="1" ht="15" customHeight="1">
      <c r="A25" s="23">
        <v>21</v>
      </c>
      <c r="B25" s="24" t="s">
        <v>24</v>
      </c>
      <c r="C25" s="65"/>
      <c r="D25" s="65">
        <v>3.084722222222222</v>
      </c>
      <c r="E25" s="65">
        <v>3.084722222222222</v>
      </c>
      <c r="F25" s="57">
        <f t="shared" si="0"/>
        <v>0.9830974124809742</v>
      </c>
      <c r="G25" s="65"/>
      <c r="H25" s="65">
        <v>2.004861111111111</v>
      </c>
      <c r="I25" s="65">
        <v>2.004861111111111</v>
      </c>
      <c r="J25" s="57">
        <f t="shared" si="1"/>
        <v>0.9890144596651447</v>
      </c>
      <c r="K25" s="65"/>
      <c r="L25" s="65">
        <v>1.8041666666666665</v>
      </c>
      <c r="M25" s="65">
        <v>1.8041666666666665</v>
      </c>
      <c r="N25" s="57">
        <f t="shared" si="2"/>
        <v>0.9901141552511415</v>
      </c>
      <c r="O25" s="3"/>
    </row>
    <row r="26" spans="1:15" s="4" customFormat="1" ht="15" customHeight="1">
      <c r="A26" s="23">
        <v>22</v>
      </c>
      <c r="B26" s="24" t="s">
        <v>28</v>
      </c>
      <c r="C26" s="65"/>
      <c r="D26" s="65">
        <v>0.3548611111111111</v>
      </c>
      <c r="E26" s="65">
        <v>0.3548611111111111</v>
      </c>
      <c r="F26" s="57">
        <f t="shared" si="0"/>
        <v>0.9980555555555555</v>
      </c>
      <c r="G26" s="65"/>
      <c r="H26" s="65">
        <v>0.034722222222222224</v>
      </c>
      <c r="I26" s="65">
        <v>0.034722222222222224</v>
      </c>
      <c r="J26" s="57">
        <f t="shared" si="1"/>
        <v>0.9998097412480974</v>
      </c>
      <c r="K26" s="65"/>
      <c r="L26" s="65">
        <v>0.12986111111111112</v>
      </c>
      <c r="M26" s="65">
        <v>0.12986111111111112</v>
      </c>
      <c r="N26" s="57">
        <f t="shared" si="2"/>
        <v>0.9992884322678844</v>
      </c>
      <c r="O26" s="3"/>
    </row>
    <row r="27" spans="1:15" s="4" customFormat="1" ht="15" customHeight="1">
      <c r="A27" s="23">
        <v>23</v>
      </c>
      <c r="B27" s="24" t="s">
        <v>25</v>
      </c>
      <c r="C27" s="65">
        <v>2.1791666666666667</v>
      </c>
      <c r="D27" s="65">
        <v>0.9506944444444444</v>
      </c>
      <c r="E27" s="65">
        <v>3.129861111111111</v>
      </c>
      <c r="F27" s="57">
        <f t="shared" si="0"/>
        <v>0.9828500761035008</v>
      </c>
      <c r="G27" s="65">
        <v>0.7611111111111111</v>
      </c>
      <c r="H27" s="65">
        <v>2.3645833333333335</v>
      </c>
      <c r="I27" s="65">
        <v>3.1256944444444446</v>
      </c>
      <c r="J27" s="57">
        <f t="shared" si="1"/>
        <v>0.9828729071537291</v>
      </c>
      <c r="K27" s="65"/>
      <c r="L27" s="65">
        <v>4.535416666666666</v>
      </c>
      <c r="M27" s="65">
        <v>4.535416666666666</v>
      </c>
      <c r="N27" s="57">
        <f t="shared" si="2"/>
        <v>0.975148401826484</v>
      </c>
      <c r="O27" s="3"/>
    </row>
    <row r="28" spans="1:15" s="4" customFormat="1" ht="15" customHeight="1">
      <c r="A28" s="23">
        <v>24</v>
      </c>
      <c r="B28" s="24" t="s">
        <v>22</v>
      </c>
      <c r="C28" s="65"/>
      <c r="D28" s="65"/>
      <c r="E28" s="65">
        <v>0.4486111111111111</v>
      </c>
      <c r="F28" s="57">
        <f t="shared" si="0"/>
        <v>0.9975418569254185</v>
      </c>
      <c r="G28" s="65"/>
      <c r="H28" s="65"/>
      <c r="I28" s="65">
        <v>1.66875</v>
      </c>
      <c r="J28" s="57">
        <f t="shared" si="1"/>
        <v>0.9908561643835617</v>
      </c>
      <c r="K28" s="65"/>
      <c r="L28" s="65"/>
      <c r="M28" s="65">
        <v>0.4986111111111111</v>
      </c>
      <c r="N28" s="57">
        <f t="shared" si="2"/>
        <v>0.9972678843226789</v>
      </c>
      <c r="O28" s="3"/>
    </row>
    <row r="29" spans="1:15" s="4" customFormat="1" ht="15" customHeight="1">
      <c r="A29" s="23">
        <v>25</v>
      </c>
      <c r="B29" s="4" t="s">
        <v>247</v>
      </c>
      <c r="C29" s="61">
        <v>0.5854166666666667</v>
      </c>
      <c r="D29" s="61">
        <v>2.7458333333333336</v>
      </c>
      <c r="E29" s="61">
        <v>3.33125</v>
      </c>
      <c r="F29" s="57">
        <f t="shared" si="0"/>
        <v>0.9817465753424657</v>
      </c>
      <c r="G29" s="65">
        <v>1.2645833333333334</v>
      </c>
      <c r="H29" s="65">
        <v>1.292361111111111</v>
      </c>
      <c r="I29" s="65">
        <v>2.55625</v>
      </c>
      <c r="J29" s="57">
        <f t="shared" si="1"/>
        <v>0.9859931506849314</v>
      </c>
      <c r="K29" s="61">
        <v>2.066666666666667</v>
      </c>
      <c r="L29" s="61">
        <v>1.5006944444444443</v>
      </c>
      <c r="M29" s="61">
        <v>3.567361111111111</v>
      </c>
      <c r="N29" s="57">
        <f t="shared" si="2"/>
        <v>0.9804528158295283</v>
      </c>
      <c r="O29" s="3"/>
    </row>
    <row r="30" spans="1:15" s="4" customFormat="1" ht="12.75" customHeight="1">
      <c r="A30" s="23">
        <v>26</v>
      </c>
      <c r="B30" s="66" t="s">
        <v>23</v>
      </c>
      <c r="C30" s="63"/>
      <c r="D30" s="63"/>
      <c r="E30" s="61">
        <v>0.611111111111111</v>
      </c>
      <c r="F30" s="57">
        <f t="shared" si="0"/>
        <v>0.9966514459665144</v>
      </c>
      <c r="G30" s="61"/>
      <c r="H30" s="61"/>
      <c r="I30" s="61">
        <v>5.759027777777778</v>
      </c>
      <c r="J30" s="57">
        <f t="shared" si="1"/>
        <v>0.9684436834094368</v>
      </c>
      <c r="K30" s="61"/>
      <c r="L30" s="61"/>
      <c r="M30" s="61">
        <v>2.8333333333333335</v>
      </c>
      <c r="N30" s="57">
        <f t="shared" si="2"/>
        <v>0.9844748858447488</v>
      </c>
      <c r="O30" s="3"/>
    </row>
    <row r="31" spans="1:15" s="4" customFormat="1" ht="15" customHeight="1">
      <c r="A31" s="23">
        <v>27</v>
      </c>
      <c r="B31" s="66" t="s">
        <v>29</v>
      </c>
      <c r="C31" s="63"/>
      <c r="D31" s="63"/>
      <c r="E31" s="61">
        <v>0.9034722222222222</v>
      </c>
      <c r="F31" s="57">
        <f t="shared" si="0"/>
        <v>0.9950494672754946</v>
      </c>
      <c r="G31" s="61"/>
      <c r="H31" s="61"/>
      <c r="I31" s="61">
        <v>6.61875</v>
      </c>
      <c r="J31" s="57">
        <f t="shared" si="1"/>
        <v>0.9637328767123288</v>
      </c>
      <c r="K31" s="61"/>
      <c r="L31" s="61"/>
      <c r="M31" s="61">
        <v>6.610416666666667</v>
      </c>
      <c r="N31" s="57">
        <f t="shared" si="2"/>
        <v>0.9637785388127853</v>
      </c>
      <c r="O31" s="3"/>
    </row>
    <row r="32" spans="1:15" s="4" customFormat="1" ht="15" customHeight="1">
      <c r="A32" s="23">
        <v>28</v>
      </c>
      <c r="B32" s="64" t="s">
        <v>202</v>
      </c>
      <c r="C32" s="62"/>
      <c r="D32" s="63"/>
      <c r="E32" s="62">
        <v>0.93125</v>
      </c>
      <c r="F32" s="57">
        <f t="shared" si="0"/>
        <v>0.9948972602739725</v>
      </c>
      <c r="G32" s="67"/>
      <c r="H32" s="62"/>
      <c r="I32" s="67">
        <v>6.590972222222223</v>
      </c>
      <c r="J32" s="57">
        <f t="shared" si="1"/>
        <v>0.9638850837138507</v>
      </c>
      <c r="K32" s="67"/>
      <c r="L32" s="63"/>
      <c r="M32" s="67">
        <v>6.378472222222222</v>
      </c>
      <c r="N32" s="57">
        <f t="shared" si="2"/>
        <v>0.9650494672754947</v>
      </c>
      <c r="O32" s="3"/>
    </row>
    <row r="33" spans="3:15" s="4" customFormat="1" ht="12.75">
      <c r="C33" s="32"/>
      <c r="D33" s="32"/>
      <c r="E33" s="32"/>
      <c r="F33" s="57"/>
      <c r="G33" s="32"/>
      <c r="H33" s="32"/>
      <c r="I33" s="32"/>
      <c r="J33" s="57"/>
      <c r="K33" s="32"/>
      <c r="L33" s="32"/>
      <c r="M33" s="32"/>
      <c r="N33" s="57"/>
      <c r="O33" s="3"/>
    </row>
    <row r="34" spans="3:15" s="4" customFormat="1" ht="12.75">
      <c r="C34" s="32"/>
      <c r="D34" s="32"/>
      <c r="E34" s="32"/>
      <c r="F34" s="57"/>
      <c r="G34" s="32"/>
      <c r="H34" s="32"/>
      <c r="I34" s="32"/>
      <c r="J34" s="57"/>
      <c r="K34" s="32"/>
      <c r="L34" s="32"/>
      <c r="M34" s="32"/>
      <c r="N34" s="57"/>
      <c r="O34" s="3"/>
    </row>
    <row r="35" spans="3:14" ht="11.25">
      <c r="C35" s="52"/>
      <c r="D35" s="52"/>
      <c r="E35" s="52"/>
      <c r="F35" s="10"/>
      <c r="G35" s="52"/>
      <c r="H35" s="52"/>
      <c r="I35" s="52"/>
      <c r="J35" s="10"/>
      <c r="K35" s="52"/>
      <c r="L35" s="52"/>
      <c r="M35" s="52"/>
      <c r="N35" s="10"/>
    </row>
    <row r="36" spans="3:14" ht="11.25">
      <c r="C36" s="52"/>
      <c r="D36" s="52"/>
      <c r="E36" s="52"/>
      <c r="F36" s="10"/>
      <c r="G36" s="52"/>
      <c r="H36" s="52"/>
      <c r="I36" s="52"/>
      <c r="J36" s="10"/>
      <c r="K36" s="52"/>
      <c r="L36" s="52"/>
      <c r="M36" s="52"/>
      <c r="N36" s="10"/>
    </row>
    <row r="37" spans="3:14" ht="11.25">
      <c r="C37" s="52"/>
      <c r="D37" s="52"/>
      <c r="E37" s="52"/>
      <c r="F37" s="10"/>
      <c r="G37" s="52"/>
      <c r="H37" s="52"/>
      <c r="I37" s="52"/>
      <c r="J37" s="10"/>
      <c r="K37" s="52"/>
      <c r="L37" s="52"/>
      <c r="M37" s="52"/>
      <c r="N37" s="10"/>
    </row>
    <row r="38" spans="3:14" ht="11.25">
      <c r="C38" s="52"/>
      <c r="D38" s="52"/>
      <c r="E38" s="52"/>
      <c r="F38" s="10"/>
      <c r="G38" s="52"/>
      <c r="H38" s="52"/>
      <c r="I38" s="52"/>
      <c r="J38" s="10"/>
      <c r="K38" s="52"/>
      <c r="L38" s="52"/>
      <c r="M38" s="52"/>
      <c r="N38" s="10"/>
    </row>
    <row r="39" spans="3:14" ht="11.25">
      <c r="C39" s="52"/>
      <c r="D39" s="52"/>
      <c r="E39" s="52"/>
      <c r="F39" s="10"/>
      <c r="G39" s="52"/>
      <c r="H39" s="52"/>
      <c r="I39" s="52"/>
      <c r="J39" s="10"/>
      <c r="K39" s="52"/>
      <c r="L39" s="52"/>
      <c r="M39" s="52"/>
      <c r="N39" s="10"/>
    </row>
    <row r="40" spans="3:12" ht="11.25">
      <c r="C40" s="11"/>
      <c r="D40" s="11"/>
      <c r="E40" s="11"/>
      <c r="F40" s="10"/>
      <c r="G40" s="11"/>
      <c r="H40" s="11"/>
      <c r="I40" s="11"/>
      <c r="K40" s="11"/>
      <c r="L40" s="11"/>
    </row>
    <row r="41" spans="3:12" ht="11.25">
      <c r="C41" s="11"/>
      <c r="D41" s="11"/>
      <c r="E41" s="11"/>
      <c r="F41" s="10"/>
      <c r="G41" s="11"/>
      <c r="H41" s="11"/>
      <c r="I41" s="11"/>
      <c r="K41" s="11"/>
      <c r="L41" s="11"/>
    </row>
    <row r="42" spans="3:12" ht="11.25">
      <c r="C42" s="11"/>
      <c r="D42" s="11"/>
      <c r="E42" s="11"/>
      <c r="F42" s="10"/>
      <c r="G42" s="11"/>
      <c r="H42" s="11"/>
      <c r="I42" s="11"/>
      <c r="K42" s="11"/>
      <c r="L42" s="11"/>
    </row>
    <row r="43" spans="3:12" ht="11.25">
      <c r="C43" s="11"/>
      <c r="D43" s="11"/>
      <c r="E43" s="11"/>
      <c r="F43" s="10"/>
      <c r="G43" s="11"/>
      <c r="H43" s="11"/>
      <c r="I43" s="11"/>
      <c r="K43" s="11"/>
      <c r="L43" s="11"/>
    </row>
    <row r="44" spans="3:12" ht="11.25">
      <c r="C44" s="11"/>
      <c r="D44" s="11"/>
      <c r="E44" s="11"/>
      <c r="F44" s="10"/>
      <c r="G44" s="11"/>
      <c r="H44" s="11"/>
      <c r="I44" s="11"/>
      <c r="K44" s="11"/>
      <c r="L44" s="11"/>
    </row>
    <row r="45" spans="3:12" ht="11.25">
      <c r="C45" s="11"/>
      <c r="D45" s="11"/>
      <c r="E45" s="11"/>
      <c r="F45" s="10"/>
      <c r="G45" s="11"/>
      <c r="H45" s="11"/>
      <c r="I45" s="11"/>
      <c r="K45" s="11"/>
      <c r="L45" s="11"/>
    </row>
    <row r="46" spans="3:12" ht="11.25">
      <c r="C46" s="11"/>
      <c r="D46" s="11"/>
      <c r="E46" s="11"/>
      <c r="F46" s="10"/>
      <c r="G46" s="11"/>
      <c r="H46" s="11"/>
      <c r="I46" s="11"/>
      <c r="K46" s="11"/>
      <c r="L46" s="11"/>
    </row>
    <row r="47" spans="3:12" ht="11.25">
      <c r="C47" s="11"/>
      <c r="D47" s="11"/>
      <c r="E47" s="11"/>
      <c r="F47" s="10"/>
      <c r="G47" s="11"/>
      <c r="H47" s="11"/>
      <c r="I47" s="11"/>
      <c r="K47" s="11"/>
      <c r="L47" s="11"/>
    </row>
    <row r="48" spans="3:12" ht="11.25">
      <c r="C48" s="11"/>
      <c r="D48" s="11"/>
      <c r="E48" s="11"/>
      <c r="F48" s="10"/>
      <c r="G48" s="11"/>
      <c r="H48" s="11"/>
      <c r="I48" s="11"/>
      <c r="K48" s="11"/>
      <c r="L48" s="11"/>
    </row>
    <row r="49" spans="3:12" ht="11.25">
      <c r="C49" s="11"/>
      <c r="D49" s="11"/>
      <c r="E49" s="11"/>
      <c r="F49" s="10"/>
      <c r="G49" s="11"/>
      <c r="H49" s="11"/>
      <c r="I49" s="11"/>
      <c r="K49" s="11"/>
      <c r="L49" s="11"/>
    </row>
    <row r="50" spans="3:12" ht="11.25">
      <c r="C50" s="11"/>
      <c r="D50" s="11"/>
      <c r="E50" s="11"/>
      <c r="F50" s="10"/>
      <c r="G50" s="11"/>
      <c r="H50" s="11"/>
      <c r="I50" s="11"/>
      <c r="K50" s="11"/>
      <c r="L50" s="11"/>
    </row>
    <row r="51" spans="3:12" ht="11.25">
      <c r="C51" s="11"/>
      <c r="D51" s="11"/>
      <c r="E51" s="11"/>
      <c r="F51" s="10"/>
      <c r="G51" s="11"/>
      <c r="H51" s="11"/>
      <c r="I51" s="11"/>
      <c r="K51" s="11"/>
      <c r="L51" s="11"/>
    </row>
    <row r="52" spans="3:12" ht="11.25">
      <c r="C52" s="11"/>
      <c r="D52" s="11"/>
      <c r="E52" s="11"/>
      <c r="F52" s="10"/>
      <c r="G52" s="11"/>
      <c r="H52" s="11"/>
      <c r="I52" s="11"/>
      <c r="K52" s="11"/>
      <c r="L52" s="11"/>
    </row>
    <row r="53" spans="3:12" ht="11.25">
      <c r="C53" s="11"/>
      <c r="D53" s="11"/>
      <c r="E53" s="11"/>
      <c r="F53" s="10"/>
      <c r="G53" s="11"/>
      <c r="H53" s="11"/>
      <c r="I53" s="11"/>
      <c r="K53" s="11"/>
      <c r="L53" s="11"/>
    </row>
    <row r="54" spans="3:12" ht="11.25">
      <c r="C54" s="11"/>
      <c r="D54" s="11"/>
      <c r="E54" s="11"/>
      <c r="F54" s="10"/>
      <c r="G54" s="11"/>
      <c r="H54" s="11"/>
      <c r="I54" s="11"/>
      <c r="K54" s="11"/>
      <c r="L54" s="11"/>
    </row>
    <row r="55" spans="3:12" ht="11.25">
      <c r="C55" s="11"/>
      <c r="D55" s="11"/>
      <c r="E55" s="11"/>
      <c r="F55" s="10"/>
      <c r="G55" s="11"/>
      <c r="H55" s="11"/>
      <c r="I55" s="11"/>
      <c r="K55" s="11"/>
      <c r="L55" s="11"/>
    </row>
    <row r="56" spans="3:12" ht="11.25">
      <c r="C56" s="11"/>
      <c r="D56" s="11"/>
      <c r="E56" s="11"/>
      <c r="F56" s="10"/>
      <c r="G56" s="11"/>
      <c r="H56" s="11"/>
      <c r="I56" s="11"/>
      <c r="K56" s="11"/>
      <c r="L56" s="11"/>
    </row>
    <row r="57" spans="3:12" ht="11.25">
      <c r="C57" s="11"/>
      <c r="D57" s="11"/>
      <c r="E57" s="11"/>
      <c r="F57" s="10"/>
      <c r="G57" s="11"/>
      <c r="H57" s="11"/>
      <c r="I57" s="11"/>
      <c r="K57" s="11"/>
      <c r="L57" s="11"/>
    </row>
    <row r="58" spans="3:12" ht="11.25">
      <c r="C58" s="11"/>
      <c r="D58" s="11"/>
      <c r="E58" s="11"/>
      <c r="F58" s="10"/>
      <c r="G58" s="11"/>
      <c r="H58" s="11"/>
      <c r="I58" s="11"/>
      <c r="K58" s="11"/>
      <c r="L58" s="11"/>
    </row>
    <row r="59" spans="3:12" ht="11.25">
      <c r="C59" s="11"/>
      <c r="D59" s="11"/>
      <c r="E59" s="11"/>
      <c r="F59" s="10"/>
      <c r="G59" s="11"/>
      <c r="H59" s="11"/>
      <c r="I59" s="11"/>
      <c r="K59" s="11"/>
      <c r="L59" s="11"/>
    </row>
    <row r="60" spans="3:12" ht="11.25">
      <c r="C60" s="11"/>
      <c r="D60" s="11"/>
      <c r="E60" s="11"/>
      <c r="F60" s="10"/>
      <c r="G60" s="11"/>
      <c r="H60" s="11"/>
      <c r="I60" s="11"/>
      <c r="K60" s="11"/>
      <c r="L60" s="11"/>
    </row>
    <row r="61" spans="3:12" ht="11.25">
      <c r="C61" s="11"/>
      <c r="D61" s="11"/>
      <c r="E61" s="11"/>
      <c r="F61" s="10"/>
      <c r="G61" s="11"/>
      <c r="H61" s="11"/>
      <c r="I61" s="11"/>
      <c r="K61" s="11"/>
      <c r="L61" s="11"/>
    </row>
    <row r="62" spans="3:12" ht="11.25">
      <c r="C62" s="11"/>
      <c r="D62" s="11"/>
      <c r="E62" s="11"/>
      <c r="F62" s="10"/>
      <c r="G62" s="11"/>
      <c r="H62" s="11"/>
      <c r="I62" s="11"/>
      <c r="K62" s="11"/>
      <c r="L62" s="11"/>
    </row>
    <row r="63" spans="3:12" ht="11.25">
      <c r="C63" s="11"/>
      <c r="D63" s="11"/>
      <c r="E63" s="11"/>
      <c r="F63" s="10"/>
      <c r="G63" s="11"/>
      <c r="H63" s="11"/>
      <c r="I63" s="11"/>
      <c r="K63" s="11"/>
      <c r="L63" s="11"/>
    </row>
    <row r="64" spans="3:12" ht="11.25">
      <c r="C64" s="11"/>
      <c r="D64" s="11"/>
      <c r="E64" s="11"/>
      <c r="F64" s="10"/>
      <c r="G64" s="11"/>
      <c r="H64" s="11"/>
      <c r="I64" s="11"/>
      <c r="K64" s="11"/>
      <c r="L64" s="11"/>
    </row>
    <row r="65" spans="3:12" ht="11.25">
      <c r="C65" s="11"/>
      <c r="D65" s="11"/>
      <c r="E65" s="11"/>
      <c r="F65" s="10"/>
      <c r="G65" s="11"/>
      <c r="H65" s="11"/>
      <c r="I65" s="11"/>
      <c r="K65" s="11"/>
      <c r="L65" s="11"/>
    </row>
    <row r="66" spans="3:12" ht="11.25">
      <c r="C66" s="11"/>
      <c r="D66" s="11"/>
      <c r="E66" s="11"/>
      <c r="F66" s="10"/>
      <c r="G66" s="11"/>
      <c r="H66" s="11"/>
      <c r="I66" s="11"/>
      <c r="K66" s="11"/>
      <c r="L66" s="11"/>
    </row>
    <row r="67" spans="3:12" ht="11.25">
      <c r="C67" s="11"/>
      <c r="D67" s="11"/>
      <c r="E67" s="11"/>
      <c r="F67" s="10"/>
      <c r="G67" s="11"/>
      <c r="H67" s="11"/>
      <c r="I67" s="11"/>
      <c r="K67" s="11"/>
      <c r="L67" s="11"/>
    </row>
    <row r="68" spans="3:12" ht="11.25">
      <c r="C68" s="11"/>
      <c r="D68" s="11"/>
      <c r="E68" s="11"/>
      <c r="F68" s="10"/>
      <c r="G68" s="11"/>
      <c r="H68" s="11"/>
      <c r="I68" s="11"/>
      <c r="K68" s="11"/>
      <c r="L68" s="11"/>
    </row>
    <row r="69" spans="3:12" ht="11.25">
      <c r="C69" s="11"/>
      <c r="D69" s="11"/>
      <c r="E69" s="11"/>
      <c r="F69" s="10"/>
      <c r="G69" s="11"/>
      <c r="H69" s="11"/>
      <c r="I69" s="11"/>
      <c r="K69" s="11"/>
      <c r="L69" s="11"/>
    </row>
    <row r="70" spans="3:12" ht="11.25">
      <c r="C70" s="11"/>
      <c r="D70" s="11"/>
      <c r="E70" s="11"/>
      <c r="F70" s="10"/>
      <c r="G70" s="11"/>
      <c r="H70" s="11"/>
      <c r="I70" s="11"/>
      <c r="K70" s="11"/>
      <c r="L70" s="11"/>
    </row>
    <row r="71" spans="3:12" ht="11.25">
      <c r="C71" s="11"/>
      <c r="D71" s="11"/>
      <c r="E71" s="11"/>
      <c r="F71" s="10"/>
      <c r="G71" s="11"/>
      <c r="H71" s="11"/>
      <c r="I71" s="11"/>
      <c r="K71" s="11"/>
      <c r="L71" s="11"/>
    </row>
    <row r="72" spans="3:12" ht="11.25">
      <c r="C72" s="11"/>
      <c r="D72" s="11"/>
      <c r="E72" s="11"/>
      <c r="F72" s="10"/>
      <c r="G72" s="11"/>
      <c r="H72" s="11"/>
      <c r="I72" s="11"/>
      <c r="K72" s="11"/>
      <c r="L72" s="11"/>
    </row>
    <row r="73" spans="3:12" ht="11.25">
      <c r="C73" s="11"/>
      <c r="D73" s="11"/>
      <c r="E73" s="11"/>
      <c r="F73" s="10"/>
      <c r="G73" s="11"/>
      <c r="H73" s="11"/>
      <c r="I73" s="11"/>
      <c r="K73" s="11"/>
      <c r="L73" s="11"/>
    </row>
    <row r="74" spans="3:12" ht="11.25">
      <c r="C74" s="11"/>
      <c r="D74" s="11"/>
      <c r="E74" s="11"/>
      <c r="F74" s="10"/>
      <c r="G74" s="11"/>
      <c r="H74" s="11"/>
      <c r="I74" s="11"/>
      <c r="K74" s="11"/>
      <c r="L74" s="11"/>
    </row>
    <row r="75" spans="3:12" ht="11.25">
      <c r="C75" s="11"/>
      <c r="D75" s="11"/>
      <c r="E75" s="11"/>
      <c r="F75" s="10"/>
      <c r="G75" s="11"/>
      <c r="H75" s="11"/>
      <c r="I75" s="11"/>
      <c r="K75" s="11"/>
      <c r="L75" s="11"/>
    </row>
    <row r="76" spans="3:12" ht="11.25">
      <c r="C76" s="11"/>
      <c r="D76" s="11"/>
      <c r="E76" s="11"/>
      <c r="F76" s="10"/>
      <c r="G76" s="11"/>
      <c r="H76" s="11"/>
      <c r="I76" s="11"/>
      <c r="K76" s="11"/>
      <c r="L76" s="11"/>
    </row>
    <row r="77" spans="3:12" ht="11.25">
      <c r="C77" s="11"/>
      <c r="D77" s="11"/>
      <c r="E77" s="11"/>
      <c r="F77" s="10"/>
      <c r="G77" s="11"/>
      <c r="H77" s="11"/>
      <c r="I77" s="11"/>
      <c r="K77" s="11"/>
      <c r="L77" s="11"/>
    </row>
    <row r="78" spans="3:12" ht="11.25">
      <c r="C78" s="11"/>
      <c r="D78" s="11"/>
      <c r="E78" s="11"/>
      <c r="F78" s="10"/>
      <c r="G78" s="11"/>
      <c r="H78" s="11"/>
      <c r="I78" s="11"/>
      <c r="K78" s="11"/>
      <c r="L78" s="11"/>
    </row>
    <row r="79" spans="3:12" ht="11.25">
      <c r="C79" s="11"/>
      <c r="D79" s="11"/>
      <c r="E79" s="11"/>
      <c r="F79" s="10"/>
      <c r="G79" s="11"/>
      <c r="H79" s="11"/>
      <c r="I79" s="11"/>
      <c r="K79" s="11"/>
      <c r="L79" s="11"/>
    </row>
    <row r="80" spans="3:12" ht="11.25">
      <c r="C80" s="11"/>
      <c r="D80" s="11"/>
      <c r="E80" s="11"/>
      <c r="F80" s="10"/>
      <c r="G80" s="11"/>
      <c r="H80" s="11"/>
      <c r="I80" s="11"/>
      <c r="K80" s="11"/>
      <c r="L80" s="11"/>
    </row>
    <row r="81" spans="3:12" ht="11.25">
      <c r="C81" s="11"/>
      <c r="D81" s="11"/>
      <c r="E81" s="11"/>
      <c r="F81" s="10"/>
      <c r="G81" s="11"/>
      <c r="H81" s="11"/>
      <c r="I81" s="11"/>
      <c r="K81" s="11"/>
      <c r="L81" s="11"/>
    </row>
    <row r="82" spans="3:12" ht="11.25">
      <c r="C82" s="11"/>
      <c r="D82" s="11"/>
      <c r="E82" s="11"/>
      <c r="F82" s="10"/>
      <c r="G82" s="11"/>
      <c r="H82" s="11"/>
      <c r="I82" s="11"/>
      <c r="K82" s="11"/>
      <c r="L82" s="11"/>
    </row>
    <row r="83" spans="3:12" ht="11.25">
      <c r="C83" s="11"/>
      <c r="D83" s="11"/>
      <c r="E83" s="11"/>
      <c r="F83" s="10"/>
      <c r="G83" s="11"/>
      <c r="H83" s="11"/>
      <c r="I83" s="11"/>
      <c r="K83" s="11"/>
      <c r="L83" s="11"/>
    </row>
    <row r="84" spans="3:12" ht="11.25">
      <c r="C84" s="11"/>
      <c r="D84" s="11"/>
      <c r="E84" s="11"/>
      <c r="F84" s="10"/>
      <c r="G84" s="11"/>
      <c r="H84" s="11"/>
      <c r="I84" s="11"/>
      <c r="K84" s="11"/>
      <c r="L84" s="11"/>
    </row>
    <row r="85" spans="3:12" ht="11.25">
      <c r="C85" s="11"/>
      <c r="D85" s="11"/>
      <c r="E85" s="11"/>
      <c r="F85" s="10"/>
      <c r="G85" s="11"/>
      <c r="H85" s="11"/>
      <c r="I85" s="11"/>
      <c r="K85" s="11"/>
      <c r="L85" s="11"/>
    </row>
    <row r="86" spans="3:12" ht="11.25">
      <c r="C86" s="11"/>
      <c r="D86" s="11"/>
      <c r="E86" s="11"/>
      <c r="F86" s="10"/>
      <c r="G86" s="11"/>
      <c r="H86" s="11"/>
      <c r="I86" s="11"/>
      <c r="K86" s="11"/>
      <c r="L86" s="11"/>
    </row>
    <row r="87" spans="3:12" ht="11.25">
      <c r="C87" s="11"/>
      <c r="D87" s="11"/>
      <c r="E87" s="11"/>
      <c r="F87" s="10"/>
      <c r="G87" s="11"/>
      <c r="H87" s="11"/>
      <c r="I87" s="11"/>
      <c r="K87" s="11"/>
      <c r="L87" s="11"/>
    </row>
    <row r="88" spans="3:12" ht="11.25">
      <c r="C88" s="11"/>
      <c r="D88" s="11"/>
      <c r="E88" s="11"/>
      <c r="F88" s="10"/>
      <c r="G88" s="11"/>
      <c r="H88" s="11"/>
      <c r="I88" s="11"/>
      <c r="K88" s="11"/>
      <c r="L88" s="11"/>
    </row>
    <row r="89" spans="3:12" ht="11.25">
      <c r="C89" s="11"/>
      <c r="D89" s="11"/>
      <c r="E89" s="11"/>
      <c r="F89" s="10"/>
      <c r="G89" s="11"/>
      <c r="H89" s="11"/>
      <c r="I89" s="11"/>
      <c r="K89" s="11"/>
      <c r="L89" s="11"/>
    </row>
    <row r="90" spans="3:12" ht="11.25">
      <c r="C90" s="11"/>
      <c r="D90" s="11"/>
      <c r="E90" s="11"/>
      <c r="F90" s="10"/>
      <c r="G90" s="11"/>
      <c r="H90" s="11"/>
      <c r="I90" s="11"/>
      <c r="K90" s="11"/>
      <c r="L90" s="11"/>
    </row>
  </sheetData>
  <sheetProtection/>
  <mergeCells count="8">
    <mergeCell ref="A1:B1"/>
    <mergeCell ref="M1:N1"/>
    <mergeCell ref="A2:N2"/>
    <mergeCell ref="A3:A4"/>
    <mergeCell ref="B3:B4"/>
    <mergeCell ref="C3:F3"/>
    <mergeCell ref="G3:J3"/>
    <mergeCell ref="K3:N3"/>
  </mergeCells>
  <printOptions gridLines="1"/>
  <pageMargins left="0.4330708661417323" right="0.35433070866141736" top="0.7086614173228347" bottom="0.7874015748031497" header="0.5118110236220472" footer="0.5118110236220472"/>
  <pageSetup horizontalDpi="300" verticalDpi="300" orientation="landscape" scale="80" r:id="rId3"/>
  <headerFooter alignWithMargins="0"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pane xSplit="2" ySplit="4" topLeftCell="C5" activePane="bottomRight" state="frozen"/>
      <selection pane="topLeft" activeCell="C5" sqref="C5:N183"/>
      <selection pane="topRight" activeCell="C5" sqref="C5:N183"/>
      <selection pane="bottomLeft" activeCell="C5" sqref="C5:N183"/>
      <selection pane="bottomRight" activeCell="F7" sqref="F7"/>
    </sheetView>
  </sheetViews>
  <sheetFormatPr defaultColWidth="8.8515625" defaultRowHeight="12.75"/>
  <cols>
    <col min="1" max="1" width="5.00390625" style="5" customWidth="1"/>
    <col min="2" max="2" width="35.00390625" style="5" customWidth="1"/>
    <col min="3" max="3" width="8.7109375" style="89" customWidth="1"/>
    <col min="4" max="4" width="10.8515625" style="89" customWidth="1"/>
    <col min="5" max="5" width="10.57421875" style="89" bestFit="1" customWidth="1"/>
    <col min="6" max="6" width="10.7109375" style="9" customWidth="1"/>
    <col min="7" max="7" width="8.7109375" style="89" customWidth="1"/>
    <col min="8" max="8" width="10.8515625" style="89" customWidth="1"/>
    <col min="9" max="9" width="10.57421875" style="89" bestFit="1" customWidth="1"/>
    <col min="10" max="10" width="10.7109375" style="10" customWidth="1"/>
    <col min="11" max="11" width="8.7109375" style="90" customWidth="1"/>
    <col min="12" max="12" width="10.8515625" style="90" customWidth="1"/>
    <col min="13" max="13" width="10.57421875" style="90" bestFit="1" customWidth="1"/>
    <col min="14" max="14" width="10.7109375" style="10" customWidth="1"/>
    <col min="15" max="18" width="8.8515625" style="8" customWidth="1"/>
    <col min="19" max="16384" width="8.8515625" style="5" customWidth="1"/>
  </cols>
  <sheetData>
    <row r="1" spans="1:18" s="4" customFormat="1" ht="12.75">
      <c r="A1" s="111" t="s">
        <v>0</v>
      </c>
      <c r="B1" s="111"/>
      <c r="C1" s="20"/>
      <c r="D1" s="68"/>
      <c r="E1" s="68"/>
      <c r="F1" s="2"/>
      <c r="G1" s="68"/>
      <c r="H1" s="68"/>
      <c r="I1" s="68"/>
      <c r="J1" s="2"/>
      <c r="K1" s="68"/>
      <c r="L1" s="68"/>
      <c r="M1" s="113" t="s">
        <v>1</v>
      </c>
      <c r="N1" s="113"/>
      <c r="O1" s="20">
        <v>182.5</v>
      </c>
      <c r="P1" s="3"/>
      <c r="Q1" s="3"/>
      <c r="R1" s="3"/>
    </row>
    <row r="2" spans="1:18" s="4" customFormat="1" ht="12.75">
      <c r="A2" s="114" t="s">
        <v>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3"/>
      <c r="P2" s="3"/>
      <c r="Q2" s="3"/>
      <c r="R2" s="3"/>
    </row>
    <row r="3" spans="1:14" ht="22.5" customHeight="1">
      <c r="A3" s="115" t="s">
        <v>3</v>
      </c>
      <c r="B3" s="116" t="s">
        <v>33</v>
      </c>
      <c r="C3" s="117" t="s">
        <v>243</v>
      </c>
      <c r="D3" s="117"/>
      <c r="E3" s="117"/>
      <c r="F3" s="117"/>
      <c r="G3" s="117" t="s">
        <v>244</v>
      </c>
      <c r="H3" s="117"/>
      <c r="I3" s="117"/>
      <c r="J3" s="117"/>
      <c r="K3" s="117" t="s">
        <v>245</v>
      </c>
      <c r="L3" s="117"/>
      <c r="M3" s="117"/>
      <c r="N3" s="117"/>
    </row>
    <row r="4" spans="1:14" ht="45">
      <c r="A4" s="115"/>
      <c r="B4" s="116"/>
      <c r="C4" s="69" t="s">
        <v>5</v>
      </c>
      <c r="D4" s="69" t="s">
        <v>6</v>
      </c>
      <c r="E4" s="69" t="s">
        <v>7</v>
      </c>
      <c r="F4" s="7" t="s">
        <v>8</v>
      </c>
      <c r="G4" s="69" t="s">
        <v>5</v>
      </c>
      <c r="H4" s="69" t="s">
        <v>6</v>
      </c>
      <c r="I4" s="69" t="s">
        <v>7</v>
      </c>
      <c r="J4" s="7" t="s">
        <v>8</v>
      </c>
      <c r="K4" s="69" t="s">
        <v>5</v>
      </c>
      <c r="L4" s="69" t="s">
        <v>6</v>
      </c>
      <c r="M4" s="69" t="s">
        <v>7</v>
      </c>
      <c r="N4" s="7" t="s">
        <v>8</v>
      </c>
    </row>
    <row r="5" spans="1:18" s="4" customFormat="1" ht="15" customHeight="1">
      <c r="A5" s="23">
        <v>1</v>
      </c>
      <c r="B5" s="4" t="s">
        <v>36</v>
      </c>
      <c r="C5" s="51" t="s">
        <v>261</v>
      </c>
      <c r="D5" s="51" t="s">
        <v>262</v>
      </c>
      <c r="E5" s="51" t="s">
        <v>263</v>
      </c>
      <c r="F5" s="70">
        <f>($O$1-E5)/$O$1</f>
        <v>0.9971613394216134</v>
      </c>
      <c r="G5" s="51" t="s">
        <v>264</v>
      </c>
      <c r="H5" s="51">
        <v>0.16944444444444443</v>
      </c>
      <c r="I5" s="51" t="s">
        <v>265</v>
      </c>
      <c r="J5" s="70">
        <f>($O$1-I5)/$O$1</f>
        <v>0.9980593607305936</v>
      </c>
      <c r="K5" s="35"/>
      <c r="L5" s="35"/>
      <c r="M5" s="35"/>
      <c r="N5" s="71">
        <f>($O$1-M5)/$O$1</f>
        <v>1</v>
      </c>
      <c r="O5" s="3"/>
      <c r="P5" s="3"/>
      <c r="Q5" s="3"/>
      <c r="R5" s="3"/>
    </row>
    <row r="6" spans="1:18" s="4" customFormat="1" ht="15" customHeight="1">
      <c r="A6" s="23">
        <v>2</v>
      </c>
      <c r="B6" s="4" t="s">
        <v>37</v>
      </c>
      <c r="C6" s="51" t="s">
        <v>266</v>
      </c>
      <c r="D6" s="51" t="s">
        <v>267</v>
      </c>
      <c r="E6" s="51" t="s">
        <v>268</v>
      </c>
      <c r="F6" s="70">
        <f aca="true" t="shared" si="0" ref="F6:F68">($O$1-E6)/$O$1</f>
        <v>0.9861263318112634</v>
      </c>
      <c r="G6" s="51" t="s">
        <v>269</v>
      </c>
      <c r="H6" s="51">
        <v>0.08402777777777777</v>
      </c>
      <c r="I6" s="51" t="s">
        <v>270</v>
      </c>
      <c r="J6" s="70">
        <f aca="true" t="shared" si="1" ref="J6:J68">($O$1-I6)/$O$1</f>
        <v>0.9953082191780822</v>
      </c>
      <c r="K6" s="35"/>
      <c r="L6" s="35"/>
      <c r="M6" s="35"/>
      <c r="N6" s="71">
        <f aca="true" t="shared" si="2" ref="N6:N67">($O$1-M6)/$O$1</f>
        <v>1</v>
      </c>
      <c r="O6" s="3"/>
      <c r="P6" s="3"/>
      <c r="Q6" s="3"/>
      <c r="R6" s="3"/>
    </row>
    <row r="7" spans="1:18" s="4" customFormat="1" ht="15" customHeight="1">
      <c r="A7" s="23">
        <v>3</v>
      </c>
      <c r="B7" s="24" t="s">
        <v>34</v>
      </c>
      <c r="C7" s="72"/>
      <c r="D7" s="72"/>
      <c r="E7" s="72">
        <v>1.1416666666666666</v>
      </c>
      <c r="F7" s="70">
        <f t="shared" si="0"/>
        <v>0.9937442922374429</v>
      </c>
      <c r="G7" s="72"/>
      <c r="H7" s="72"/>
      <c r="I7" s="28">
        <v>3.152777777777778</v>
      </c>
      <c r="J7" s="70">
        <f t="shared" si="1"/>
        <v>0.9827245053272451</v>
      </c>
      <c r="K7" s="72"/>
      <c r="L7" s="72"/>
      <c r="M7" s="72">
        <v>1.9319444444444445</v>
      </c>
      <c r="N7" s="71">
        <f t="shared" si="2"/>
        <v>0.9894140030441401</v>
      </c>
      <c r="O7" s="3"/>
      <c r="P7" s="3"/>
      <c r="Q7" s="3"/>
      <c r="R7" s="3"/>
    </row>
    <row r="8" spans="1:18" s="78" customFormat="1" ht="15" customHeight="1">
      <c r="A8" s="12">
        <v>4</v>
      </c>
      <c r="B8" s="73" t="s">
        <v>35</v>
      </c>
      <c r="C8" s="74"/>
      <c r="D8" s="74"/>
      <c r="E8" s="74">
        <v>2.472916666666667</v>
      </c>
      <c r="F8" s="75">
        <f t="shared" si="0"/>
        <v>0.9864497716894978</v>
      </c>
      <c r="G8" s="74"/>
      <c r="H8" s="74"/>
      <c r="I8" s="76">
        <v>3.9375</v>
      </c>
      <c r="J8" s="75">
        <f t="shared" si="1"/>
        <v>0.9784246575342466</v>
      </c>
      <c r="K8" s="74"/>
      <c r="L8" s="74"/>
      <c r="M8" s="74">
        <v>6.475694444444444</v>
      </c>
      <c r="N8" s="75">
        <f t="shared" si="2"/>
        <v>0.9645167427701674</v>
      </c>
      <c r="O8" s="77"/>
      <c r="P8" s="77"/>
      <c r="Q8" s="77"/>
      <c r="R8" s="77"/>
    </row>
    <row r="9" spans="1:18" s="78" customFormat="1" ht="15" customHeight="1">
      <c r="A9" s="12">
        <v>5</v>
      </c>
      <c r="B9" s="73" t="s">
        <v>248</v>
      </c>
      <c r="C9" s="74"/>
      <c r="D9" s="74"/>
      <c r="E9" s="74">
        <v>2.397222222222222</v>
      </c>
      <c r="F9" s="75">
        <f t="shared" si="0"/>
        <v>0.9868645357686454</v>
      </c>
      <c r="G9" s="74">
        <v>1.097222222222222</v>
      </c>
      <c r="H9" s="74">
        <v>0.29444444444444445</v>
      </c>
      <c r="I9" s="74">
        <v>1.3916666666666666</v>
      </c>
      <c r="J9" s="75">
        <f t="shared" si="1"/>
        <v>0.9923744292237442</v>
      </c>
      <c r="K9" s="74"/>
      <c r="L9" s="74"/>
      <c r="M9" s="74">
        <v>13.371527777777779</v>
      </c>
      <c r="N9" s="75">
        <f t="shared" si="2"/>
        <v>0.9267313546423136</v>
      </c>
      <c r="O9" s="77"/>
      <c r="P9" s="77"/>
      <c r="Q9" s="77"/>
      <c r="R9" s="77"/>
    </row>
    <row r="10" spans="1:18" s="4" customFormat="1" ht="15" customHeight="1">
      <c r="A10" s="23">
        <v>6</v>
      </c>
      <c r="B10" s="64" t="s">
        <v>340</v>
      </c>
      <c r="C10" s="72"/>
      <c r="D10" s="72"/>
      <c r="E10" s="72">
        <v>2.597916666666667</v>
      </c>
      <c r="F10" s="70">
        <f t="shared" si="0"/>
        <v>0.9857648401826484</v>
      </c>
      <c r="G10" s="72">
        <v>1.3222222222222222</v>
      </c>
      <c r="H10" s="72"/>
      <c r="I10" s="28">
        <v>1.3222222222222222</v>
      </c>
      <c r="J10" s="70">
        <f t="shared" si="1"/>
        <v>0.9927549467275495</v>
      </c>
      <c r="K10" s="72"/>
      <c r="L10" s="72"/>
      <c r="M10" s="72">
        <v>4.110416666666667</v>
      </c>
      <c r="N10" s="71">
        <f t="shared" si="2"/>
        <v>0.9774771689497717</v>
      </c>
      <c r="O10" s="3"/>
      <c r="P10" s="3"/>
      <c r="Q10" s="3"/>
      <c r="R10" s="3"/>
    </row>
    <row r="11" spans="1:18" s="4" customFormat="1" ht="15" customHeight="1">
      <c r="A11" s="23">
        <v>7</v>
      </c>
      <c r="B11" s="64" t="s">
        <v>341</v>
      </c>
      <c r="C11" s="72"/>
      <c r="D11" s="72"/>
      <c r="E11" s="72">
        <v>1.3673611111111112</v>
      </c>
      <c r="F11" s="70">
        <f t="shared" si="0"/>
        <v>0.9925076103500761</v>
      </c>
      <c r="G11" s="72">
        <v>1.1493055555555556</v>
      </c>
      <c r="H11" s="72"/>
      <c r="I11" s="28">
        <v>1.1493055555555556</v>
      </c>
      <c r="J11" s="70">
        <f t="shared" si="1"/>
        <v>0.9937024353120244</v>
      </c>
      <c r="K11" s="72"/>
      <c r="L11" s="72"/>
      <c r="M11" s="72">
        <v>3.090277777777778</v>
      </c>
      <c r="N11" s="71">
        <f t="shared" si="2"/>
        <v>0.9830669710806698</v>
      </c>
      <c r="O11" s="3"/>
      <c r="P11" s="3"/>
      <c r="Q11" s="3"/>
      <c r="R11" s="3"/>
    </row>
    <row r="12" spans="1:18" s="4" customFormat="1" ht="15" customHeight="1">
      <c r="A12" s="23">
        <v>8</v>
      </c>
      <c r="B12" s="64" t="s">
        <v>342</v>
      </c>
      <c r="C12" s="72"/>
      <c r="D12" s="72"/>
      <c r="E12" s="72">
        <v>1.5576388888888888</v>
      </c>
      <c r="F12" s="70">
        <f t="shared" si="0"/>
        <v>0.9914649923896498</v>
      </c>
      <c r="G12" s="72">
        <v>1.0118055555555556</v>
      </c>
      <c r="H12" s="72"/>
      <c r="I12" s="28">
        <v>1.0118055555555556</v>
      </c>
      <c r="J12" s="70">
        <f t="shared" si="1"/>
        <v>0.9944558599695587</v>
      </c>
      <c r="K12" s="72"/>
      <c r="L12" s="72"/>
      <c r="M12" s="72">
        <v>4.830555555555556</v>
      </c>
      <c r="N12" s="71">
        <f t="shared" si="2"/>
        <v>0.9735312024353121</v>
      </c>
      <c r="O12" s="3"/>
      <c r="P12" s="3"/>
      <c r="Q12" s="3"/>
      <c r="R12" s="3"/>
    </row>
    <row r="13" spans="1:18" s="4" customFormat="1" ht="15" customHeight="1">
      <c r="A13" s="23">
        <v>9</v>
      </c>
      <c r="B13" s="64" t="s">
        <v>343</v>
      </c>
      <c r="C13" s="72"/>
      <c r="D13" s="72"/>
      <c r="E13" s="72">
        <v>2.0618055555555554</v>
      </c>
      <c r="F13" s="70">
        <f t="shared" si="0"/>
        <v>0.9887024353120243</v>
      </c>
      <c r="G13" s="72"/>
      <c r="H13" s="72"/>
      <c r="I13" s="72">
        <v>2.173611111111111</v>
      </c>
      <c r="J13" s="70">
        <f t="shared" si="1"/>
        <v>0.988089802130898</v>
      </c>
      <c r="K13" s="72"/>
      <c r="L13" s="72"/>
      <c r="M13" s="72">
        <v>6.488888888888888</v>
      </c>
      <c r="N13" s="71">
        <f t="shared" si="2"/>
        <v>0.9644444444444444</v>
      </c>
      <c r="O13" s="3"/>
      <c r="P13" s="3"/>
      <c r="Q13" s="3"/>
      <c r="R13" s="3"/>
    </row>
    <row r="14" spans="1:18" s="4" customFormat="1" ht="15" customHeight="1">
      <c r="A14" s="23">
        <v>10</v>
      </c>
      <c r="B14" s="64" t="s">
        <v>344</v>
      </c>
      <c r="C14" s="72"/>
      <c r="D14" s="72"/>
      <c r="E14" s="72">
        <v>3.7319444444444443</v>
      </c>
      <c r="F14" s="70">
        <f t="shared" si="0"/>
        <v>0.9795509893455099</v>
      </c>
      <c r="G14" s="72"/>
      <c r="H14" s="72"/>
      <c r="I14" s="72">
        <v>0.9152777777777777</v>
      </c>
      <c r="J14" s="70">
        <f t="shared" si="1"/>
        <v>0.9949847792998477</v>
      </c>
      <c r="K14" s="72"/>
      <c r="L14" s="72"/>
      <c r="M14" s="72">
        <v>2.6277777777777778</v>
      </c>
      <c r="N14" s="71">
        <f t="shared" si="2"/>
        <v>0.9856012176560123</v>
      </c>
      <c r="O14" s="3"/>
      <c r="P14" s="3"/>
      <c r="Q14" s="3"/>
      <c r="R14" s="3"/>
    </row>
    <row r="15" spans="1:18" s="4" customFormat="1" ht="15" customHeight="1">
      <c r="A15" s="23">
        <v>11</v>
      </c>
      <c r="B15" s="64" t="s">
        <v>345</v>
      </c>
      <c r="C15" s="72"/>
      <c r="D15" s="72"/>
      <c r="E15" s="72">
        <v>4.049305555555556</v>
      </c>
      <c r="F15" s="70">
        <f t="shared" si="0"/>
        <v>0.9778120243531203</v>
      </c>
      <c r="G15" s="72"/>
      <c r="H15" s="72"/>
      <c r="I15" s="72">
        <v>0.8652777777777777</v>
      </c>
      <c r="J15" s="70">
        <f t="shared" si="1"/>
        <v>0.9952587519025875</v>
      </c>
      <c r="K15" s="72"/>
      <c r="L15" s="72"/>
      <c r="M15" s="72">
        <v>2.7944444444444443</v>
      </c>
      <c r="N15" s="71">
        <f t="shared" si="2"/>
        <v>0.9846879756468797</v>
      </c>
      <c r="O15" s="3"/>
      <c r="P15" s="3"/>
      <c r="Q15" s="3"/>
      <c r="R15" s="3"/>
    </row>
    <row r="16" spans="1:18" s="4" customFormat="1" ht="15" customHeight="1">
      <c r="A16" s="23">
        <v>12</v>
      </c>
      <c r="B16" s="24" t="s">
        <v>38</v>
      </c>
      <c r="C16" s="72"/>
      <c r="D16" s="72"/>
      <c r="E16" s="72">
        <v>0.15625</v>
      </c>
      <c r="F16" s="70">
        <f t="shared" si="0"/>
        <v>0.9991438356164384</v>
      </c>
      <c r="G16" s="72">
        <v>0.9263888888888889</v>
      </c>
      <c r="H16" s="72"/>
      <c r="I16" s="72">
        <v>0.9263888888888889</v>
      </c>
      <c r="J16" s="70">
        <f t="shared" si="1"/>
        <v>0.9949238964992391</v>
      </c>
      <c r="K16" s="72"/>
      <c r="L16" s="72"/>
      <c r="M16" s="72">
        <v>0.21666666666666667</v>
      </c>
      <c r="N16" s="71">
        <f t="shared" si="2"/>
        <v>0.9988127853881278</v>
      </c>
      <c r="O16" s="3"/>
      <c r="P16" s="3"/>
      <c r="Q16" s="3"/>
      <c r="R16" s="3"/>
    </row>
    <row r="17" spans="1:18" s="4" customFormat="1" ht="15" customHeight="1">
      <c r="A17" s="23">
        <v>13</v>
      </c>
      <c r="B17" s="24" t="s">
        <v>39</v>
      </c>
      <c r="C17" s="72"/>
      <c r="D17" s="72"/>
      <c r="E17" s="72">
        <v>0.15763888888888888</v>
      </c>
      <c r="F17" s="70">
        <f t="shared" si="0"/>
        <v>0.9991362252663623</v>
      </c>
      <c r="G17" s="72">
        <v>0.9083333333333333</v>
      </c>
      <c r="H17" s="72"/>
      <c r="I17" s="72">
        <v>0.9083333333333333</v>
      </c>
      <c r="J17" s="70">
        <f t="shared" si="1"/>
        <v>0.9950228310502284</v>
      </c>
      <c r="K17" s="72"/>
      <c r="L17" s="72"/>
      <c r="M17" s="72">
        <v>0.6590277777777778</v>
      </c>
      <c r="N17" s="71">
        <f t="shared" si="2"/>
        <v>0.996388888888889</v>
      </c>
      <c r="O17" s="3"/>
      <c r="P17" s="3"/>
      <c r="Q17" s="3"/>
      <c r="R17" s="3"/>
    </row>
    <row r="18" spans="1:18" s="4" customFormat="1" ht="15" customHeight="1">
      <c r="A18" s="23">
        <v>14</v>
      </c>
      <c r="B18" s="24" t="s">
        <v>40</v>
      </c>
      <c r="C18" s="72"/>
      <c r="D18" s="72"/>
      <c r="E18" s="72">
        <v>0.40902777777777777</v>
      </c>
      <c r="F18" s="70">
        <f t="shared" si="0"/>
        <v>0.9977587519025876</v>
      </c>
      <c r="G18" s="28"/>
      <c r="H18" s="72"/>
      <c r="I18" s="28">
        <v>0.0375</v>
      </c>
      <c r="J18" s="70">
        <f t="shared" si="1"/>
        <v>0.9997945205479453</v>
      </c>
      <c r="K18" s="72"/>
      <c r="L18" s="72"/>
      <c r="M18" s="72">
        <v>0.28958333333333336</v>
      </c>
      <c r="N18" s="71">
        <f t="shared" si="2"/>
        <v>0.9984132420091325</v>
      </c>
      <c r="O18" s="3"/>
      <c r="P18" s="3"/>
      <c r="Q18" s="3"/>
      <c r="R18" s="3"/>
    </row>
    <row r="19" spans="1:18" s="4" customFormat="1" ht="15" customHeight="1">
      <c r="A19" s="23">
        <v>15</v>
      </c>
      <c r="B19" s="64" t="s">
        <v>346</v>
      </c>
      <c r="C19" s="72"/>
      <c r="D19" s="72">
        <v>0.4375</v>
      </c>
      <c r="E19" s="72">
        <v>0.4375</v>
      </c>
      <c r="F19" s="70">
        <f t="shared" si="0"/>
        <v>0.9976027397260274</v>
      </c>
      <c r="G19" s="72"/>
      <c r="H19" s="72">
        <v>1.145138888888889</v>
      </c>
      <c r="I19" s="72">
        <v>1.145138888888889</v>
      </c>
      <c r="J19" s="70">
        <f t="shared" si="1"/>
        <v>0.9937252663622527</v>
      </c>
      <c r="K19" s="72"/>
      <c r="L19" s="72"/>
      <c r="M19" s="72">
        <v>1.5645833333333332</v>
      </c>
      <c r="N19" s="71">
        <f t="shared" si="2"/>
        <v>0.9914269406392694</v>
      </c>
      <c r="O19" s="3"/>
      <c r="P19" s="3"/>
      <c r="Q19" s="3"/>
      <c r="R19" s="3"/>
    </row>
    <row r="20" spans="1:18" s="4" customFormat="1" ht="15" customHeight="1">
      <c r="A20" s="23">
        <v>16</v>
      </c>
      <c r="B20" s="64" t="s">
        <v>347</v>
      </c>
      <c r="C20" s="72"/>
      <c r="D20" s="72">
        <v>0.6527777777777778</v>
      </c>
      <c r="E20" s="72">
        <v>0.6527777777777778</v>
      </c>
      <c r="F20" s="70">
        <f t="shared" si="0"/>
        <v>0.9964231354642313</v>
      </c>
      <c r="G20" s="72"/>
      <c r="H20" s="72">
        <v>2.2055555555555553</v>
      </c>
      <c r="I20" s="72">
        <v>2.2055555555555553</v>
      </c>
      <c r="J20" s="70">
        <f t="shared" si="1"/>
        <v>0.9879147640791477</v>
      </c>
      <c r="K20" s="72"/>
      <c r="L20" s="72">
        <v>2.0277777777777777</v>
      </c>
      <c r="M20" s="72">
        <v>2.0277777777777777</v>
      </c>
      <c r="N20" s="71">
        <f t="shared" si="2"/>
        <v>0.9888888888888889</v>
      </c>
      <c r="O20" s="3"/>
      <c r="P20" s="3"/>
      <c r="Q20" s="3"/>
      <c r="R20" s="3"/>
    </row>
    <row r="21" spans="1:18" s="4" customFormat="1" ht="15" customHeight="1">
      <c r="A21" s="23">
        <v>17</v>
      </c>
      <c r="B21" s="24" t="s">
        <v>43</v>
      </c>
      <c r="C21" s="79" t="s">
        <v>250</v>
      </c>
      <c r="D21" s="79" t="s">
        <v>251</v>
      </c>
      <c r="E21" s="51">
        <v>3.297916666666667</v>
      </c>
      <c r="F21" s="70">
        <f t="shared" si="0"/>
        <v>0.9819292237442921</v>
      </c>
      <c r="G21" s="79"/>
      <c r="H21" s="80">
        <v>0.04305555555555556</v>
      </c>
      <c r="I21" s="80">
        <v>0.04305555555555556</v>
      </c>
      <c r="J21" s="70">
        <f t="shared" si="1"/>
        <v>0.9997640791476408</v>
      </c>
      <c r="K21" s="81" t="s">
        <v>330</v>
      </c>
      <c r="L21" s="81" t="s">
        <v>331</v>
      </c>
      <c r="M21" s="81" t="s">
        <v>332</v>
      </c>
      <c r="N21" s="71">
        <f t="shared" si="2"/>
        <v>0.9937290715372907</v>
      </c>
      <c r="O21" s="3"/>
      <c r="P21" s="3"/>
      <c r="Q21" s="3"/>
      <c r="R21" s="3"/>
    </row>
    <row r="22" spans="1:18" s="4" customFormat="1" ht="15" customHeight="1">
      <c r="A22" s="23">
        <v>18</v>
      </c>
      <c r="B22" s="24" t="s">
        <v>44</v>
      </c>
      <c r="C22" s="80">
        <v>0.8784722222222222</v>
      </c>
      <c r="D22" s="79" t="s">
        <v>252</v>
      </c>
      <c r="E22" s="79" t="s">
        <v>253</v>
      </c>
      <c r="F22" s="70">
        <f t="shared" si="0"/>
        <v>0.9912024353120243</v>
      </c>
      <c r="G22" s="79"/>
      <c r="H22" s="80">
        <v>0.04305555555555556</v>
      </c>
      <c r="I22" s="80">
        <v>0.04305555555555556</v>
      </c>
      <c r="J22" s="70">
        <f t="shared" si="1"/>
        <v>0.9997640791476408</v>
      </c>
      <c r="K22" s="81" t="s">
        <v>330</v>
      </c>
      <c r="L22" s="81" t="s">
        <v>333</v>
      </c>
      <c r="M22" s="81" t="s">
        <v>334</v>
      </c>
      <c r="N22" s="71">
        <f t="shared" si="2"/>
        <v>0.9936149162861491</v>
      </c>
      <c r="O22" s="3"/>
      <c r="P22" s="3"/>
      <c r="Q22" s="3"/>
      <c r="R22" s="3"/>
    </row>
    <row r="23" spans="1:18" s="4" customFormat="1" ht="15" customHeight="1">
      <c r="A23" s="23">
        <v>19</v>
      </c>
      <c r="B23" s="64" t="s">
        <v>208</v>
      </c>
      <c r="C23" s="79" t="s">
        <v>257</v>
      </c>
      <c r="D23" s="79" t="s">
        <v>258</v>
      </c>
      <c r="E23" s="79" t="s">
        <v>259</v>
      </c>
      <c r="F23" s="70">
        <f t="shared" si="0"/>
        <v>0.9982115677321157</v>
      </c>
      <c r="G23" s="79"/>
      <c r="H23" s="79" t="s">
        <v>260</v>
      </c>
      <c r="I23" s="79" t="s">
        <v>260</v>
      </c>
      <c r="J23" s="70">
        <f t="shared" si="1"/>
        <v>0.9996879756468798</v>
      </c>
      <c r="K23" s="81" t="s">
        <v>335</v>
      </c>
      <c r="L23" s="81" t="s">
        <v>336</v>
      </c>
      <c r="M23" s="81" t="s">
        <v>337</v>
      </c>
      <c r="N23" s="71">
        <f t="shared" si="2"/>
        <v>0.9920776255707763</v>
      </c>
      <c r="O23" s="3"/>
      <c r="P23" s="3"/>
      <c r="Q23" s="3"/>
      <c r="R23" s="3"/>
    </row>
    <row r="24" spans="1:18" s="23" customFormat="1" ht="15" customHeight="1">
      <c r="A24" s="23">
        <v>20</v>
      </c>
      <c r="B24" s="41" t="s">
        <v>42</v>
      </c>
      <c r="C24" s="51">
        <v>2.0861111111111112</v>
      </c>
      <c r="D24" s="79" t="s">
        <v>254</v>
      </c>
      <c r="E24" s="79" t="s">
        <v>255</v>
      </c>
      <c r="F24" s="70">
        <f t="shared" si="0"/>
        <v>0.9807229832572298</v>
      </c>
      <c r="G24" s="79"/>
      <c r="H24" s="79" t="s">
        <v>256</v>
      </c>
      <c r="I24" s="79" t="s">
        <v>256</v>
      </c>
      <c r="J24" s="70">
        <f t="shared" si="1"/>
        <v>0.9990449010654491</v>
      </c>
      <c r="K24" s="81" t="s">
        <v>338</v>
      </c>
      <c r="L24" s="81"/>
      <c r="M24" s="81" t="s">
        <v>338</v>
      </c>
      <c r="N24" s="71">
        <f t="shared" si="2"/>
        <v>0.9973782343987824</v>
      </c>
      <c r="O24" s="22"/>
      <c r="P24" s="22"/>
      <c r="Q24" s="22"/>
      <c r="R24" s="22"/>
    </row>
    <row r="25" spans="1:18" s="4" customFormat="1" ht="15" customHeight="1">
      <c r="A25" s="23">
        <v>21</v>
      </c>
      <c r="B25" s="24" t="s">
        <v>41</v>
      </c>
      <c r="C25" s="80">
        <v>0.25</v>
      </c>
      <c r="D25" s="79" t="s">
        <v>327</v>
      </c>
      <c r="E25" s="79" t="s">
        <v>328</v>
      </c>
      <c r="F25" s="70">
        <f t="shared" si="0"/>
        <v>0.9896765601217655</v>
      </c>
      <c r="G25" s="79"/>
      <c r="H25" s="79" t="s">
        <v>329</v>
      </c>
      <c r="I25" s="79" t="s">
        <v>329</v>
      </c>
      <c r="J25" s="70">
        <f t="shared" si="1"/>
        <v>0.985955098934551</v>
      </c>
      <c r="K25" s="81"/>
      <c r="L25" s="81" t="s">
        <v>339</v>
      </c>
      <c r="M25" s="81" t="s">
        <v>339</v>
      </c>
      <c r="N25" s="71">
        <f t="shared" si="2"/>
        <v>0.9993378995433789</v>
      </c>
      <c r="O25" s="3"/>
      <c r="P25" s="3"/>
      <c r="Q25" s="3"/>
      <c r="R25" s="3"/>
    </row>
    <row r="26" spans="1:18" s="4" customFormat="1" ht="15" customHeight="1">
      <c r="A26" s="23">
        <v>22</v>
      </c>
      <c r="B26" s="13" t="s">
        <v>48</v>
      </c>
      <c r="C26" s="47">
        <v>0.16666666666666666</v>
      </c>
      <c r="D26" s="47"/>
      <c r="E26" s="82">
        <f>SUM(C26:D26)</f>
        <v>0.16666666666666666</v>
      </c>
      <c r="F26" s="70">
        <f t="shared" si="0"/>
        <v>0.9990867579908677</v>
      </c>
      <c r="G26" s="47">
        <v>0.3</v>
      </c>
      <c r="H26" s="47">
        <v>1.28125</v>
      </c>
      <c r="I26" s="82">
        <f>SUM(G26:H26)</f>
        <v>1.58125</v>
      </c>
      <c r="J26" s="70">
        <f t="shared" si="1"/>
        <v>0.9913356164383561</v>
      </c>
      <c r="K26" s="47">
        <v>0.16666666666666666</v>
      </c>
      <c r="L26" s="47"/>
      <c r="M26" s="82">
        <f>SUM(K26:L26)</f>
        <v>0.16666666666666666</v>
      </c>
      <c r="N26" s="71">
        <f t="shared" si="2"/>
        <v>0.9990867579908677</v>
      </c>
      <c r="O26" s="3"/>
      <c r="P26" s="3"/>
      <c r="Q26" s="3"/>
      <c r="R26" s="3"/>
    </row>
    <row r="27" spans="1:18" s="4" customFormat="1" ht="15" customHeight="1">
      <c r="A27" s="23">
        <v>23</v>
      </c>
      <c r="B27" s="13" t="s">
        <v>46</v>
      </c>
      <c r="C27" s="47">
        <v>0.16666666666666666</v>
      </c>
      <c r="D27" s="47">
        <v>0.3333333333333333</v>
      </c>
      <c r="E27" s="82">
        <f>SUM(C27:D27)</f>
        <v>0.5</v>
      </c>
      <c r="F27" s="70">
        <f t="shared" si="0"/>
        <v>0.9972602739726028</v>
      </c>
      <c r="G27" s="47"/>
      <c r="H27" s="47">
        <v>0.625</v>
      </c>
      <c r="I27" s="82">
        <f>SUM(G27:H27)</f>
        <v>0.625</v>
      </c>
      <c r="J27" s="70">
        <f t="shared" si="1"/>
        <v>0.9965753424657534</v>
      </c>
      <c r="K27" s="47">
        <v>0.16666666666666666</v>
      </c>
      <c r="L27" s="47">
        <v>0.3333333333333333</v>
      </c>
      <c r="M27" s="82">
        <f>SUM(K27:L27)</f>
        <v>0.5</v>
      </c>
      <c r="N27" s="71">
        <f t="shared" si="2"/>
        <v>0.9972602739726028</v>
      </c>
      <c r="O27" s="3"/>
      <c r="P27" s="3"/>
      <c r="Q27" s="3"/>
      <c r="R27" s="3"/>
    </row>
    <row r="28" spans="1:18" s="4" customFormat="1" ht="15" customHeight="1">
      <c r="A28" s="23">
        <v>24</v>
      </c>
      <c r="B28" s="13" t="s">
        <v>47</v>
      </c>
      <c r="C28" s="47"/>
      <c r="D28" s="47"/>
      <c r="E28" s="82"/>
      <c r="F28" s="70">
        <f t="shared" si="0"/>
        <v>1</v>
      </c>
      <c r="G28" s="47"/>
      <c r="H28" s="47">
        <v>0.6875</v>
      </c>
      <c r="I28" s="82">
        <f>SUM(G28:H28)</f>
        <v>0.6875</v>
      </c>
      <c r="J28" s="70">
        <f t="shared" si="1"/>
        <v>0.9962328767123287</v>
      </c>
      <c r="K28" s="47"/>
      <c r="L28" s="47"/>
      <c r="M28" s="82"/>
      <c r="N28" s="71">
        <f t="shared" si="2"/>
        <v>1</v>
      </c>
      <c r="O28" s="3"/>
      <c r="P28" s="3"/>
      <c r="Q28" s="3"/>
      <c r="R28" s="3"/>
    </row>
    <row r="29" spans="1:18" s="4" customFormat="1" ht="15" customHeight="1">
      <c r="A29" s="23">
        <v>25</v>
      </c>
      <c r="B29" s="64" t="s">
        <v>349</v>
      </c>
      <c r="C29" s="47"/>
      <c r="D29" s="47"/>
      <c r="E29" s="82"/>
      <c r="F29" s="70">
        <f t="shared" si="0"/>
        <v>1</v>
      </c>
      <c r="G29" s="47"/>
      <c r="H29" s="47">
        <v>0.6666666666666666</v>
      </c>
      <c r="I29" s="82">
        <f>SUM(G29:H29)</f>
        <v>0.6666666666666666</v>
      </c>
      <c r="J29" s="70">
        <f t="shared" si="1"/>
        <v>0.9963470319634704</v>
      </c>
      <c r="K29" s="47"/>
      <c r="L29" s="47"/>
      <c r="M29" s="82"/>
      <c r="N29" s="71">
        <f t="shared" si="2"/>
        <v>1</v>
      </c>
      <c r="O29" s="3"/>
      <c r="P29" s="3"/>
      <c r="Q29" s="3"/>
      <c r="R29" s="3"/>
    </row>
    <row r="30" spans="1:18" s="4" customFormat="1" ht="15" customHeight="1">
      <c r="A30" s="23">
        <v>26</v>
      </c>
      <c r="B30" s="13" t="s">
        <v>201</v>
      </c>
      <c r="C30" s="47"/>
      <c r="D30" s="47"/>
      <c r="E30" s="82"/>
      <c r="F30" s="70">
        <f t="shared" si="0"/>
        <v>1</v>
      </c>
      <c r="G30" s="47"/>
      <c r="H30" s="47"/>
      <c r="I30" s="82"/>
      <c r="J30" s="70">
        <f t="shared" si="1"/>
        <v>1</v>
      </c>
      <c r="K30" s="47"/>
      <c r="L30" s="47"/>
      <c r="M30" s="82"/>
      <c r="N30" s="71">
        <f t="shared" si="2"/>
        <v>1</v>
      </c>
      <c r="O30" s="3"/>
      <c r="P30" s="3"/>
      <c r="Q30" s="3"/>
      <c r="R30" s="3"/>
    </row>
    <row r="31" spans="1:18" s="4" customFormat="1" ht="15" customHeight="1">
      <c r="A31" s="23">
        <v>27</v>
      </c>
      <c r="B31" s="13" t="s">
        <v>45</v>
      </c>
      <c r="C31" s="47"/>
      <c r="D31" s="47"/>
      <c r="E31" s="82"/>
      <c r="F31" s="70">
        <f t="shared" si="0"/>
        <v>1</v>
      </c>
      <c r="G31" s="47"/>
      <c r="H31" s="47"/>
      <c r="I31" s="82"/>
      <c r="J31" s="70">
        <f t="shared" si="1"/>
        <v>1</v>
      </c>
      <c r="K31" s="47"/>
      <c r="L31" s="47"/>
      <c r="M31" s="82"/>
      <c r="N31" s="71">
        <f t="shared" si="2"/>
        <v>1</v>
      </c>
      <c r="O31" s="3"/>
      <c r="P31" s="3"/>
      <c r="Q31" s="3"/>
      <c r="R31" s="3"/>
    </row>
    <row r="32" spans="1:18" s="4" customFormat="1" ht="15" customHeight="1">
      <c r="A32" s="23">
        <v>28</v>
      </c>
      <c r="B32" s="64" t="s">
        <v>350</v>
      </c>
      <c r="C32" s="47"/>
      <c r="D32" s="47"/>
      <c r="E32" s="82"/>
      <c r="F32" s="70">
        <f t="shared" si="0"/>
        <v>1</v>
      </c>
      <c r="G32" s="47"/>
      <c r="H32" s="47"/>
      <c r="I32" s="82"/>
      <c r="J32" s="70">
        <f t="shared" si="1"/>
        <v>1</v>
      </c>
      <c r="K32" s="47"/>
      <c r="L32" s="47"/>
      <c r="M32" s="82"/>
      <c r="N32" s="71">
        <f t="shared" si="2"/>
        <v>1</v>
      </c>
      <c r="O32" s="3"/>
      <c r="P32" s="3"/>
      <c r="Q32" s="3"/>
      <c r="R32" s="3"/>
    </row>
    <row r="33" spans="1:18" s="4" customFormat="1" ht="15" customHeight="1">
      <c r="A33" s="23">
        <v>29</v>
      </c>
      <c r="B33" s="64" t="s">
        <v>351</v>
      </c>
      <c r="C33" s="47"/>
      <c r="D33" s="47"/>
      <c r="E33" s="82"/>
      <c r="F33" s="70">
        <f t="shared" si="0"/>
        <v>1</v>
      </c>
      <c r="G33" s="47"/>
      <c r="H33" s="47"/>
      <c r="I33" s="82"/>
      <c r="J33" s="70">
        <f t="shared" si="1"/>
        <v>1</v>
      </c>
      <c r="K33" s="47"/>
      <c r="L33" s="47"/>
      <c r="M33" s="82"/>
      <c r="N33" s="71">
        <f t="shared" si="2"/>
        <v>1</v>
      </c>
      <c r="O33" s="3"/>
      <c r="P33" s="3"/>
      <c r="Q33" s="3"/>
      <c r="R33" s="3"/>
    </row>
    <row r="34" spans="1:18" s="4" customFormat="1" ht="15" customHeight="1">
      <c r="A34" s="23">
        <v>30</v>
      </c>
      <c r="B34" s="24" t="s">
        <v>58</v>
      </c>
      <c r="C34" s="72"/>
      <c r="D34" s="72"/>
      <c r="E34" s="72">
        <v>3.6604166666666664</v>
      </c>
      <c r="F34" s="70">
        <f t="shared" si="0"/>
        <v>0.9799429223744293</v>
      </c>
      <c r="G34" s="72"/>
      <c r="H34" s="72"/>
      <c r="I34" s="28">
        <v>0.9152777777777777</v>
      </c>
      <c r="J34" s="70">
        <f t="shared" si="1"/>
        <v>0.9949847792998477</v>
      </c>
      <c r="K34" s="72"/>
      <c r="L34" s="72"/>
      <c r="M34" s="72">
        <v>1.2986111111111112</v>
      </c>
      <c r="N34" s="71">
        <f t="shared" si="2"/>
        <v>0.9928843226788432</v>
      </c>
      <c r="O34" s="3"/>
      <c r="P34" s="3"/>
      <c r="Q34" s="3"/>
      <c r="R34" s="3"/>
    </row>
    <row r="35" spans="1:18" s="4" customFormat="1" ht="15" customHeight="1">
      <c r="A35" s="23">
        <v>31</v>
      </c>
      <c r="B35" s="24" t="s">
        <v>59</v>
      </c>
      <c r="C35" s="72"/>
      <c r="D35" s="72"/>
      <c r="E35" s="72">
        <v>0.6472222222222223</v>
      </c>
      <c r="F35" s="70">
        <f t="shared" si="0"/>
        <v>0.9964535768645358</v>
      </c>
      <c r="G35" s="72"/>
      <c r="H35" s="72"/>
      <c r="I35" s="28">
        <v>0.8652777777777777</v>
      </c>
      <c r="J35" s="70">
        <f t="shared" si="1"/>
        <v>0.9952587519025875</v>
      </c>
      <c r="K35" s="72"/>
      <c r="L35" s="72"/>
      <c r="M35" s="72">
        <v>5.235416666666667</v>
      </c>
      <c r="N35" s="71">
        <f t="shared" si="2"/>
        <v>0.9713127853881278</v>
      </c>
      <c r="O35" s="3"/>
      <c r="P35" s="3"/>
      <c r="Q35" s="3"/>
      <c r="R35" s="3"/>
    </row>
    <row r="36" spans="1:18" s="4" customFormat="1" ht="15" customHeight="1">
      <c r="A36" s="23">
        <v>32</v>
      </c>
      <c r="B36" s="24" t="s">
        <v>49</v>
      </c>
      <c r="C36" s="72"/>
      <c r="D36" s="72"/>
      <c r="E36" s="72">
        <v>1.6923611111111112</v>
      </c>
      <c r="F36" s="70">
        <f t="shared" si="0"/>
        <v>0.9907267884322679</v>
      </c>
      <c r="G36" s="72"/>
      <c r="H36" s="72"/>
      <c r="I36" s="28">
        <v>1.011111111111111</v>
      </c>
      <c r="J36" s="70">
        <f t="shared" si="1"/>
        <v>0.9944596651445966</v>
      </c>
      <c r="K36" s="72"/>
      <c r="L36" s="72"/>
      <c r="M36" s="72">
        <v>0.1125</v>
      </c>
      <c r="N36" s="71">
        <f t="shared" si="2"/>
        <v>0.9993835616438356</v>
      </c>
      <c r="O36" s="3"/>
      <c r="P36" s="3"/>
      <c r="Q36" s="3"/>
      <c r="R36" s="3"/>
    </row>
    <row r="37" spans="1:18" s="4" customFormat="1" ht="15" customHeight="1">
      <c r="A37" s="23">
        <v>33</v>
      </c>
      <c r="B37" s="24" t="s">
        <v>52</v>
      </c>
      <c r="C37" s="72"/>
      <c r="D37" s="72">
        <v>1.2840277777777778</v>
      </c>
      <c r="E37" s="72">
        <v>1.2840277777777778</v>
      </c>
      <c r="F37" s="70">
        <f t="shared" si="0"/>
        <v>0.9929642313546424</v>
      </c>
      <c r="G37" s="72">
        <v>0.7625</v>
      </c>
      <c r="H37" s="72">
        <v>0.7805555555555556</v>
      </c>
      <c r="I37" s="28">
        <v>1.5430555555555554</v>
      </c>
      <c r="J37" s="70">
        <f t="shared" si="1"/>
        <v>0.991544901065449</v>
      </c>
      <c r="K37" s="72"/>
      <c r="L37" s="72">
        <v>0.13472222222222222</v>
      </c>
      <c r="M37" s="72">
        <v>0.13472222222222222</v>
      </c>
      <c r="N37" s="71">
        <f t="shared" si="2"/>
        <v>0.999261796042618</v>
      </c>
      <c r="O37" s="3"/>
      <c r="P37" s="3"/>
      <c r="Q37" s="3"/>
      <c r="R37" s="3"/>
    </row>
    <row r="38" spans="1:18" s="4" customFormat="1" ht="15" customHeight="1">
      <c r="A38" s="23">
        <v>34</v>
      </c>
      <c r="B38" s="24" t="s">
        <v>50</v>
      </c>
      <c r="C38" s="72"/>
      <c r="D38" s="72"/>
      <c r="E38" s="72">
        <v>0.4291666666666667</v>
      </c>
      <c r="F38" s="70">
        <f t="shared" si="0"/>
        <v>0.997648401826484</v>
      </c>
      <c r="G38" s="72"/>
      <c r="H38" s="72"/>
      <c r="I38" s="28">
        <v>0.5777777777777778</v>
      </c>
      <c r="J38" s="70">
        <f t="shared" si="1"/>
        <v>0.9968340943683409</v>
      </c>
      <c r="K38" s="72"/>
      <c r="L38" s="72"/>
      <c r="M38" s="72">
        <v>3.9416666666666664</v>
      </c>
      <c r="N38" s="71">
        <f t="shared" si="2"/>
        <v>0.9784018264840183</v>
      </c>
      <c r="O38" s="3"/>
      <c r="P38" s="3"/>
      <c r="Q38" s="3"/>
      <c r="R38" s="3"/>
    </row>
    <row r="39" spans="1:18" s="4" customFormat="1" ht="15" customHeight="1">
      <c r="A39" s="23">
        <v>35</v>
      </c>
      <c r="B39" s="24" t="s">
        <v>51</v>
      </c>
      <c r="C39" s="72"/>
      <c r="D39" s="72"/>
      <c r="E39" s="72">
        <v>1.0340277777777778</v>
      </c>
      <c r="F39" s="70">
        <f t="shared" si="0"/>
        <v>0.994334094368341</v>
      </c>
      <c r="G39" s="72">
        <v>0.3666666666666667</v>
      </c>
      <c r="H39" s="72"/>
      <c r="I39" s="28">
        <v>0.3666666666666667</v>
      </c>
      <c r="J39" s="70">
        <f t="shared" si="1"/>
        <v>0.9979908675799086</v>
      </c>
      <c r="K39" s="72"/>
      <c r="L39" s="72"/>
      <c r="M39" s="72">
        <v>4.4638888888888895</v>
      </c>
      <c r="N39" s="71">
        <f t="shared" si="2"/>
        <v>0.9755403348554033</v>
      </c>
      <c r="O39" s="3"/>
      <c r="P39" s="3"/>
      <c r="Q39" s="3"/>
      <c r="R39" s="3"/>
    </row>
    <row r="40" spans="1:18" s="4" customFormat="1" ht="15" customHeight="1">
      <c r="A40" s="23">
        <v>36</v>
      </c>
      <c r="B40" s="24" t="s">
        <v>53</v>
      </c>
      <c r="C40" s="72"/>
      <c r="D40" s="72"/>
      <c r="E40" s="72">
        <v>4.277083333333334</v>
      </c>
      <c r="F40" s="70">
        <f t="shared" si="0"/>
        <v>0.9765639269406392</v>
      </c>
      <c r="G40" s="28"/>
      <c r="H40" s="72"/>
      <c r="I40" s="28">
        <v>2.6131944444444444</v>
      </c>
      <c r="J40" s="70">
        <f t="shared" si="1"/>
        <v>0.9856811263318113</v>
      </c>
      <c r="K40" s="72"/>
      <c r="L40" s="72"/>
      <c r="M40" s="72">
        <v>2.972222222222222</v>
      </c>
      <c r="N40" s="71">
        <f t="shared" si="2"/>
        <v>0.9837138508371385</v>
      </c>
      <c r="O40" s="3"/>
      <c r="P40" s="3"/>
      <c r="Q40" s="3"/>
      <c r="R40" s="3"/>
    </row>
    <row r="41" spans="1:18" s="4" customFormat="1" ht="15" customHeight="1">
      <c r="A41" s="23">
        <v>37</v>
      </c>
      <c r="B41" s="24" t="s">
        <v>54</v>
      </c>
      <c r="C41" s="72"/>
      <c r="D41" s="72"/>
      <c r="E41" s="72">
        <v>7.690277777777777</v>
      </c>
      <c r="F41" s="70">
        <f t="shared" si="0"/>
        <v>0.957861491628615</v>
      </c>
      <c r="G41" s="72"/>
      <c r="H41" s="72"/>
      <c r="I41" s="28">
        <v>2.5277777777777777</v>
      </c>
      <c r="J41" s="70">
        <f t="shared" si="1"/>
        <v>0.9861491628614917</v>
      </c>
      <c r="K41" s="72"/>
      <c r="L41" s="72"/>
      <c r="M41" s="72">
        <v>1.8027777777777778</v>
      </c>
      <c r="N41" s="71">
        <f t="shared" si="2"/>
        <v>0.9901217656012177</v>
      </c>
      <c r="O41" s="3"/>
      <c r="P41" s="3"/>
      <c r="Q41" s="3"/>
      <c r="R41" s="3"/>
    </row>
    <row r="42" spans="1:18" s="4" customFormat="1" ht="15" customHeight="1">
      <c r="A42" s="23">
        <v>38</v>
      </c>
      <c r="B42" s="4" t="s">
        <v>55</v>
      </c>
      <c r="C42" s="72"/>
      <c r="D42" s="72"/>
      <c r="E42" s="72">
        <v>1.6083333333333334</v>
      </c>
      <c r="F42" s="70">
        <f t="shared" si="0"/>
        <v>0.9911872146118722</v>
      </c>
      <c r="G42" s="72">
        <v>2.118055555555556</v>
      </c>
      <c r="H42" s="72"/>
      <c r="I42" s="72">
        <v>2.118055555555556</v>
      </c>
      <c r="J42" s="70">
        <f t="shared" si="1"/>
        <v>0.9883942161339422</v>
      </c>
      <c r="K42" s="72"/>
      <c r="L42" s="72"/>
      <c r="M42" s="72">
        <v>1.1409722222222223</v>
      </c>
      <c r="N42" s="71">
        <f t="shared" si="2"/>
        <v>0.993748097412481</v>
      </c>
      <c r="O42" s="3"/>
      <c r="P42" s="3"/>
      <c r="Q42" s="3"/>
      <c r="R42" s="3"/>
    </row>
    <row r="43" spans="1:18" s="4" customFormat="1" ht="15" customHeight="1">
      <c r="A43" s="23">
        <v>39</v>
      </c>
      <c r="B43" s="4" t="s">
        <v>56</v>
      </c>
      <c r="C43" s="72"/>
      <c r="D43" s="72"/>
      <c r="E43" s="72">
        <v>1.0152777777777777</v>
      </c>
      <c r="F43" s="70">
        <f t="shared" si="0"/>
        <v>0.9944368340943683</v>
      </c>
      <c r="G43" s="72">
        <v>2.14375</v>
      </c>
      <c r="H43" s="72"/>
      <c r="I43" s="72">
        <v>2.14375</v>
      </c>
      <c r="J43" s="70">
        <f t="shared" si="1"/>
        <v>0.9882534246575342</v>
      </c>
      <c r="K43" s="72"/>
      <c r="L43" s="72"/>
      <c r="M43" s="72">
        <v>1.1465277777777778</v>
      </c>
      <c r="N43" s="71">
        <f t="shared" si="2"/>
        <v>0.9937176560121765</v>
      </c>
      <c r="O43" s="3"/>
      <c r="P43" s="3"/>
      <c r="Q43" s="3"/>
      <c r="R43" s="3"/>
    </row>
    <row r="44" spans="1:18" s="4" customFormat="1" ht="15" customHeight="1">
      <c r="A44" s="23">
        <v>40</v>
      </c>
      <c r="B44" s="24" t="s">
        <v>57</v>
      </c>
      <c r="C44" s="72"/>
      <c r="D44" s="72"/>
      <c r="E44" s="72">
        <v>0.31805555555555554</v>
      </c>
      <c r="F44" s="70">
        <f t="shared" si="0"/>
        <v>0.9982572298325723</v>
      </c>
      <c r="G44" s="72"/>
      <c r="H44" s="72"/>
      <c r="I44" s="28">
        <v>0.04097222222222222</v>
      </c>
      <c r="J44" s="70">
        <f t="shared" si="1"/>
        <v>0.999775494672755</v>
      </c>
      <c r="K44" s="72"/>
      <c r="L44" s="72"/>
      <c r="M44" s="72">
        <v>0.0125</v>
      </c>
      <c r="N44" s="71">
        <f t="shared" si="2"/>
        <v>0.9999315068493151</v>
      </c>
      <c r="O44" s="3"/>
      <c r="P44" s="3"/>
      <c r="Q44" s="3"/>
      <c r="R44" s="3"/>
    </row>
    <row r="45" spans="1:18" s="4" customFormat="1" ht="15" customHeight="1">
      <c r="A45" s="23">
        <v>41</v>
      </c>
      <c r="B45" s="24" t="s">
        <v>64</v>
      </c>
      <c r="C45" s="72"/>
      <c r="D45" s="72">
        <v>1.284722222222222</v>
      </c>
      <c r="E45" s="72">
        <v>1.284722222222222</v>
      </c>
      <c r="F45" s="70">
        <f t="shared" si="0"/>
        <v>0.9929604261796042</v>
      </c>
      <c r="G45" s="72">
        <v>0.25</v>
      </c>
      <c r="H45" s="72">
        <v>0.2298611111111111</v>
      </c>
      <c r="I45" s="72">
        <v>0.47986111111111107</v>
      </c>
      <c r="J45" s="70">
        <f t="shared" si="1"/>
        <v>0.9973706240487062</v>
      </c>
      <c r="K45" s="72"/>
      <c r="L45" s="72">
        <v>0.3548611111111111</v>
      </c>
      <c r="M45" s="72">
        <v>0.3548611111111111</v>
      </c>
      <c r="N45" s="71">
        <f t="shared" si="2"/>
        <v>0.9980555555555555</v>
      </c>
      <c r="O45" s="3"/>
      <c r="P45" s="3"/>
      <c r="Q45" s="3"/>
      <c r="R45" s="3"/>
    </row>
    <row r="46" spans="1:18" s="4" customFormat="1" ht="15" customHeight="1">
      <c r="A46" s="23">
        <v>42</v>
      </c>
      <c r="B46" s="24" t="s">
        <v>65</v>
      </c>
      <c r="C46" s="72"/>
      <c r="D46" s="72">
        <v>0.6319444444444444</v>
      </c>
      <c r="E46" s="72">
        <v>0.6319444444444444</v>
      </c>
      <c r="F46" s="70">
        <f t="shared" si="0"/>
        <v>0.9965372907153729</v>
      </c>
      <c r="G46" s="72">
        <v>0.25</v>
      </c>
      <c r="H46" s="72">
        <v>0.24861111111111112</v>
      </c>
      <c r="I46" s="28">
        <v>0.4986111111111111</v>
      </c>
      <c r="J46" s="70">
        <f t="shared" si="1"/>
        <v>0.9972678843226789</v>
      </c>
      <c r="K46" s="72"/>
      <c r="L46" s="72">
        <v>0.17222222222222225</v>
      </c>
      <c r="M46" s="72">
        <v>0.17222222222222225</v>
      </c>
      <c r="N46" s="71">
        <f t="shared" si="2"/>
        <v>0.9990563165905632</v>
      </c>
      <c r="O46" s="3"/>
      <c r="P46" s="3"/>
      <c r="Q46" s="3"/>
      <c r="R46" s="3"/>
    </row>
    <row r="47" spans="1:18" s="4" customFormat="1" ht="15" customHeight="1">
      <c r="A47" s="23">
        <v>43</v>
      </c>
      <c r="B47" s="24" t="s">
        <v>61</v>
      </c>
      <c r="C47" s="72">
        <v>1.1694444444444445</v>
      </c>
      <c r="D47" s="72">
        <v>2.0527777777777776</v>
      </c>
      <c r="E47" s="72">
        <v>3.222222222222222</v>
      </c>
      <c r="F47" s="70">
        <f t="shared" si="0"/>
        <v>0.9823439878234398</v>
      </c>
      <c r="G47" s="72">
        <v>1.9319444444444445</v>
      </c>
      <c r="H47" s="72">
        <v>3.476388888888889</v>
      </c>
      <c r="I47" s="28">
        <v>5.408333333333334</v>
      </c>
      <c r="J47" s="70">
        <f t="shared" si="1"/>
        <v>0.970365296803653</v>
      </c>
      <c r="K47" s="72">
        <v>0.8069444444444445</v>
      </c>
      <c r="L47" s="72">
        <v>3.104861111111111</v>
      </c>
      <c r="M47" s="72">
        <v>3.911805555555556</v>
      </c>
      <c r="N47" s="71">
        <f t="shared" si="2"/>
        <v>0.9785654490106545</v>
      </c>
      <c r="O47" s="3"/>
      <c r="P47" s="3"/>
      <c r="Q47" s="3"/>
      <c r="R47" s="3"/>
    </row>
    <row r="48" spans="1:18" s="4" customFormat="1" ht="15" customHeight="1">
      <c r="A48" s="23">
        <v>44</v>
      </c>
      <c r="B48" s="83" t="s">
        <v>348</v>
      </c>
      <c r="C48" s="84"/>
      <c r="D48" s="72">
        <v>0.1125</v>
      </c>
      <c r="E48" s="72">
        <v>0</v>
      </c>
      <c r="F48" s="70">
        <f t="shared" si="0"/>
        <v>1</v>
      </c>
      <c r="G48" s="72"/>
      <c r="H48" s="28">
        <v>0.7833333333333333</v>
      </c>
      <c r="I48" s="28">
        <v>0.7833333333333333</v>
      </c>
      <c r="J48" s="70">
        <f t="shared" si="1"/>
        <v>0.9957077625570776</v>
      </c>
      <c r="K48" s="72"/>
      <c r="L48" s="72">
        <v>0.5555555555555556</v>
      </c>
      <c r="M48" s="72">
        <v>0.5555555555555556</v>
      </c>
      <c r="N48" s="71">
        <f t="shared" si="2"/>
        <v>0.9969558599695587</v>
      </c>
      <c r="O48" s="3"/>
      <c r="P48" s="3"/>
      <c r="Q48" s="3"/>
      <c r="R48" s="3"/>
    </row>
    <row r="49" spans="1:18" s="4" customFormat="1" ht="15" customHeight="1">
      <c r="A49" s="23">
        <v>45</v>
      </c>
      <c r="B49" s="64" t="s">
        <v>66</v>
      </c>
      <c r="C49" s="84"/>
      <c r="D49" s="72">
        <v>0.04861111111111111</v>
      </c>
      <c r="E49" s="72">
        <v>0.04861111111111111</v>
      </c>
      <c r="F49" s="70">
        <f t="shared" si="0"/>
        <v>0.9997336377473364</v>
      </c>
      <c r="G49" s="72"/>
      <c r="H49" s="28">
        <v>2.1506944444444445</v>
      </c>
      <c r="I49" s="28">
        <v>2.1506944444444445</v>
      </c>
      <c r="J49" s="70">
        <f t="shared" si="1"/>
        <v>0.9882153729071538</v>
      </c>
      <c r="K49" s="72"/>
      <c r="L49" s="72">
        <v>0.6645833333333333</v>
      </c>
      <c r="M49" s="72">
        <v>0.6645833333333333</v>
      </c>
      <c r="N49" s="71">
        <f t="shared" si="2"/>
        <v>0.9963584474885845</v>
      </c>
      <c r="O49" s="3"/>
      <c r="P49" s="3"/>
      <c r="Q49" s="3"/>
      <c r="R49" s="3"/>
    </row>
    <row r="50" spans="1:18" s="4" customFormat="1" ht="15" customHeight="1">
      <c r="A50" s="23">
        <v>46</v>
      </c>
      <c r="B50" s="24" t="s">
        <v>60</v>
      </c>
      <c r="C50" s="72">
        <v>2.7291666666666665</v>
      </c>
      <c r="D50" s="72">
        <v>0.40625</v>
      </c>
      <c r="E50" s="72">
        <v>3.1354166666666665</v>
      </c>
      <c r="F50" s="70">
        <f t="shared" si="0"/>
        <v>0.9828196347031964</v>
      </c>
      <c r="G50" s="72">
        <v>2.5819444444444444</v>
      </c>
      <c r="H50" s="72">
        <v>0.10972222222222222</v>
      </c>
      <c r="I50" s="28">
        <v>2.6916666666666664</v>
      </c>
      <c r="J50" s="70">
        <f t="shared" si="1"/>
        <v>0.9852511415525115</v>
      </c>
      <c r="K50" s="72">
        <v>0.6833333333333332</v>
      </c>
      <c r="L50" s="72">
        <v>0.19305555555555554</v>
      </c>
      <c r="M50" s="72">
        <v>0.876388888888889</v>
      </c>
      <c r="N50" s="71">
        <f t="shared" si="2"/>
        <v>0.9951978691019786</v>
      </c>
      <c r="O50" s="3"/>
      <c r="P50" s="3"/>
      <c r="Q50" s="3"/>
      <c r="R50" s="3"/>
    </row>
    <row r="51" spans="1:18" s="4" customFormat="1" ht="15" customHeight="1">
      <c r="A51" s="23">
        <v>47</v>
      </c>
      <c r="B51" s="24" t="s">
        <v>67</v>
      </c>
      <c r="C51" s="72">
        <v>0.7652777777777778</v>
      </c>
      <c r="D51" s="72">
        <v>0.23125</v>
      </c>
      <c r="E51" s="72">
        <v>0.9965277777777778</v>
      </c>
      <c r="F51" s="70">
        <f t="shared" si="0"/>
        <v>0.9945395738203958</v>
      </c>
      <c r="G51" s="72">
        <v>1.01875</v>
      </c>
      <c r="H51" s="72">
        <v>0.11597222222222221</v>
      </c>
      <c r="I51" s="72">
        <v>1.1347222222222222</v>
      </c>
      <c r="J51" s="70">
        <f t="shared" si="1"/>
        <v>0.9937823439878234</v>
      </c>
      <c r="K51" s="72">
        <v>0.1375</v>
      </c>
      <c r="L51" s="72">
        <v>0.2423611111111111</v>
      </c>
      <c r="M51" s="72">
        <v>0.37986111111111115</v>
      </c>
      <c r="N51" s="71">
        <f t="shared" si="2"/>
        <v>0.9979185692541858</v>
      </c>
      <c r="O51" s="3"/>
      <c r="P51" s="3"/>
      <c r="Q51" s="3"/>
      <c r="R51" s="3"/>
    </row>
    <row r="52" spans="1:18" s="4" customFormat="1" ht="15" customHeight="1">
      <c r="A52" s="23">
        <v>48</v>
      </c>
      <c r="B52" s="24" t="s">
        <v>78</v>
      </c>
      <c r="C52" s="51" t="s">
        <v>271</v>
      </c>
      <c r="D52" s="51" t="s">
        <v>272</v>
      </c>
      <c r="E52" s="51">
        <v>0.20972222222222223</v>
      </c>
      <c r="F52" s="70">
        <f t="shared" si="0"/>
        <v>0.9988508371385084</v>
      </c>
      <c r="G52" s="51" t="s">
        <v>273</v>
      </c>
      <c r="H52" s="51">
        <v>0.08402777777777777</v>
      </c>
      <c r="I52" s="51" t="s">
        <v>274</v>
      </c>
      <c r="J52" s="70">
        <f t="shared" si="1"/>
        <v>0.9948363774733638</v>
      </c>
      <c r="K52" s="81" t="s">
        <v>309</v>
      </c>
      <c r="L52" s="81" t="s">
        <v>310</v>
      </c>
      <c r="M52" s="81" t="s">
        <v>311</v>
      </c>
      <c r="N52" s="71">
        <f t="shared" si="2"/>
        <v>0.9989345509893455</v>
      </c>
      <c r="O52" s="3"/>
      <c r="P52" s="3"/>
      <c r="Q52" s="3"/>
      <c r="R52" s="3"/>
    </row>
    <row r="53" spans="1:18" s="4" customFormat="1" ht="15" customHeight="1">
      <c r="A53" s="23">
        <v>49</v>
      </c>
      <c r="B53" s="24" t="s">
        <v>79</v>
      </c>
      <c r="C53" s="51"/>
      <c r="D53" s="51"/>
      <c r="E53" s="51"/>
      <c r="F53" s="70">
        <f t="shared" si="0"/>
        <v>1</v>
      </c>
      <c r="G53" s="51" t="s">
        <v>275</v>
      </c>
      <c r="H53" s="51">
        <v>0.08402777777777777</v>
      </c>
      <c r="I53" s="51" t="s">
        <v>276</v>
      </c>
      <c r="J53" s="70">
        <f t="shared" si="1"/>
        <v>0.9994025875190259</v>
      </c>
      <c r="K53" s="81" t="s">
        <v>309</v>
      </c>
      <c r="L53" s="85">
        <v>0.7979166666666666</v>
      </c>
      <c r="M53" s="81" t="s">
        <v>312</v>
      </c>
      <c r="N53" s="71">
        <f t="shared" si="2"/>
        <v>0.9953538812785389</v>
      </c>
      <c r="O53" s="3"/>
      <c r="P53" s="3"/>
      <c r="Q53" s="3"/>
      <c r="R53" s="3"/>
    </row>
    <row r="54" spans="1:14" ht="15" customHeight="1">
      <c r="A54" s="23">
        <v>50</v>
      </c>
      <c r="B54" s="24" t="s">
        <v>80</v>
      </c>
      <c r="C54" s="51"/>
      <c r="D54" s="51" t="s">
        <v>277</v>
      </c>
      <c r="E54" s="51">
        <v>0.6944444444444445</v>
      </c>
      <c r="F54" s="70">
        <f t="shared" si="0"/>
        <v>0.9961948249619482</v>
      </c>
      <c r="G54" s="51" t="s">
        <v>275</v>
      </c>
      <c r="H54" s="51">
        <v>0.08402777777777777</v>
      </c>
      <c r="I54" s="51" t="s">
        <v>276</v>
      </c>
      <c r="J54" s="70">
        <f t="shared" si="1"/>
        <v>0.9994025875190259</v>
      </c>
      <c r="K54" s="81" t="s">
        <v>309</v>
      </c>
      <c r="L54" s="81"/>
      <c r="M54" s="81" t="s">
        <v>309</v>
      </c>
      <c r="N54" s="71">
        <f t="shared" si="2"/>
        <v>0.9997260273972602</v>
      </c>
    </row>
    <row r="55" spans="1:18" s="4" customFormat="1" ht="15" customHeight="1">
      <c r="A55" s="23">
        <v>51</v>
      </c>
      <c r="B55" s="24" t="s">
        <v>76</v>
      </c>
      <c r="C55" s="51" t="s">
        <v>314</v>
      </c>
      <c r="D55" s="51"/>
      <c r="E55" s="51" t="s">
        <v>314</v>
      </c>
      <c r="F55" s="70">
        <f t="shared" si="0"/>
        <v>0.9981887366818875</v>
      </c>
      <c r="G55" s="51"/>
      <c r="H55" s="51">
        <v>0.7125</v>
      </c>
      <c r="I55" s="51">
        <v>0.7125</v>
      </c>
      <c r="J55" s="70">
        <f t="shared" si="1"/>
        <v>0.9960958904109589</v>
      </c>
      <c r="K55" s="81"/>
      <c r="L55" s="81"/>
      <c r="M55" s="81"/>
      <c r="N55" s="71">
        <f t="shared" si="2"/>
        <v>1</v>
      </c>
      <c r="O55" s="3"/>
      <c r="P55" s="3"/>
      <c r="Q55" s="3"/>
      <c r="R55" s="3"/>
    </row>
    <row r="56" spans="1:18" s="4" customFormat="1" ht="15" customHeight="1">
      <c r="A56" s="23">
        <v>52</v>
      </c>
      <c r="B56" s="24" t="s">
        <v>77</v>
      </c>
      <c r="C56" s="51" t="s">
        <v>305</v>
      </c>
      <c r="D56" s="51"/>
      <c r="E56" s="51" t="s">
        <v>305</v>
      </c>
      <c r="F56" s="70">
        <f t="shared" si="0"/>
        <v>0.9996727549467275</v>
      </c>
      <c r="G56" s="51"/>
      <c r="H56" s="51">
        <v>0.3756944444444445</v>
      </c>
      <c r="I56" s="51">
        <v>0.3756944444444445</v>
      </c>
      <c r="J56" s="70">
        <f t="shared" si="1"/>
        <v>0.997941400304414</v>
      </c>
      <c r="K56" s="81"/>
      <c r="L56" s="81"/>
      <c r="M56" s="81"/>
      <c r="N56" s="71">
        <f t="shared" si="2"/>
        <v>1</v>
      </c>
      <c r="O56" s="3"/>
      <c r="P56" s="3"/>
      <c r="Q56" s="3"/>
      <c r="R56" s="3"/>
    </row>
    <row r="57" spans="1:18" s="4" customFormat="1" ht="15" customHeight="1">
      <c r="A57" s="23">
        <v>53</v>
      </c>
      <c r="B57" s="64" t="s">
        <v>313</v>
      </c>
      <c r="C57" s="51" t="s">
        <v>315</v>
      </c>
      <c r="D57" s="51" t="s">
        <v>278</v>
      </c>
      <c r="E57" s="51" t="s">
        <v>316</v>
      </c>
      <c r="F57" s="70">
        <f t="shared" si="0"/>
        <v>0.984113394216134</v>
      </c>
      <c r="G57" s="51"/>
      <c r="H57" s="51" t="s">
        <v>317</v>
      </c>
      <c r="I57" s="51" t="s">
        <v>317</v>
      </c>
      <c r="J57" s="70">
        <f t="shared" si="1"/>
        <v>0.999562404870624</v>
      </c>
      <c r="K57" s="81"/>
      <c r="L57" s="81"/>
      <c r="M57" s="81"/>
      <c r="N57" s="71">
        <f t="shared" si="2"/>
        <v>1</v>
      </c>
      <c r="O57" s="3"/>
      <c r="P57" s="3"/>
      <c r="Q57" s="3"/>
      <c r="R57" s="3"/>
    </row>
    <row r="58" spans="1:18" s="4" customFormat="1" ht="15" customHeight="1">
      <c r="A58" s="23">
        <v>54</v>
      </c>
      <c r="B58" s="24" t="s">
        <v>72</v>
      </c>
      <c r="C58" s="51"/>
      <c r="D58" s="51" t="s">
        <v>302</v>
      </c>
      <c r="E58" s="51" t="s">
        <v>302</v>
      </c>
      <c r="F58" s="70">
        <f t="shared" si="0"/>
        <v>0.9996080669710806</v>
      </c>
      <c r="G58" s="51" t="s">
        <v>303</v>
      </c>
      <c r="H58" s="51">
        <v>0.66875</v>
      </c>
      <c r="I58" s="51" t="s">
        <v>304</v>
      </c>
      <c r="J58" s="70">
        <f t="shared" si="1"/>
        <v>0.9880327245053273</v>
      </c>
      <c r="K58" s="81" t="s">
        <v>318</v>
      </c>
      <c r="L58" s="81" t="s">
        <v>319</v>
      </c>
      <c r="M58" s="81" t="s">
        <v>320</v>
      </c>
      <c r="N58" s="71">
        <f t="shared" si="2"/>
        <v>0.9992503805175038</v>
      </c>
      <c r="O58" s="3"/>
      <c r="P58" s="3"/>
      <c r="Q58" s="3"/>
      <c r="R58" s="3"/>
    </row>
    <row r="59" spans="1:18" s="4" customFormat="1" ht="15" customHeight="1">
      <c r="A59" s="23">
        <v>55</v>
      </c>
      <c r="B59" s="24" t="s">
        <v>73</v>
      </c>
      <c r="C59" s="51" t="s">
        <v>279</v>
      </c>
      <c r="D59" s="51" t="s">
        <v>280</v>
      </c>
      <c r="E59" s="51" t="s">
        <v>281</v>
      </c>
      <c r="F59" s="70">
        <f t="shared" si="0"/>
        <v>0.9977473363774735</v>
      </c>
      <c r="G59" s="51" t="s">
        <v>282</v>
      </c>
      <c r="H59" s="51">
        <v>0.041666666666666664</v>
      </c>
      <c r="I59" s="51" t="s">
        <v>283</v>
      </c>
      <c r="J59" s="70">
        <f t="shared" si="1"/>
        <v>0.999695585996956</v>
      </c>
      <c r="K59" s="81" t="s">
        <v>321</v>
      </c>
      <c r="L59" s="81"/>
      <c r="M59" s="81" t="s">
        <v>321</v>
      </c>
      <c r="N59" s="71">
        <f t="shared" si="2"/>
        <v>0.9998668188736682</v>
      </c>
      <c r="O59" s="3"/>
      <c r="P59" s="3"/>
      <c r="Q59" s="3"/>
      <c r="R59" s="3"/>
    </row>
    <row r="60" spans="1:18" s="4" customFormat="1" ht="15" customHeight="1">
      <c r="A60" s="23">
        <v>56</v>
      </c>
      <c r="B60" s="24" t="s">
        <v>74</v>
      </c>
      <c r="C60" s="51" t="s">
        <v>283</v>
      </c>
      <c r="D60" s="51"/>
      <c r="E60" s="51" t="s">
        <v>283</v>
      </c>
      <c r="F60" s="70">
        <f t="shared" si="0"/>
        <v>0.999695585996956</v>
      </c>
      <c r="G60" s="51" t="s">
        <v>282</v>
      </c>
      <c r="H60" s="51">
        <v>0.29305555555555557</v>
      </c>
      <c r="I60" s="51" t="s">
        <v>284</v>
      </c>
      <c r="J60" s="70">
        <f t="shared" si="1"/>
        <v>0.9983181126331812</v>
      </c>
      <c r="K60" s="85">
        <v>0.08402777777777777</v>
      </c>
      <c r="L60" s="81"/>
      <c r="M60" s="85">
        <v>0.08402777777777777</v>
      </c>
      <c r="N60" s="71">
        <f t="shared" si="2"/>
        <v>0.9995395738203957</v>
      </c>
      <c r="O60" s="3"/>
      <c r="P60" s="3"/>
      <c r="Q60" s="3"/>
      <c r="R60" s="3"/>
    </row>
    <row r="61" spans="1:18" s="4" customFormat="1" ht="15" customHeight="1">
      <c r="A61" s="23">
        <v>57</v>
      </c>
      <c r="B61" s="64" t="s">
        <v>209</v>
      </c>
      <c r="C61" s="51" t="s">
        <v>285</v>
      </c>
      <c r="D61" s="51" t="s">
        <v>286</v>
      </c>
      <c r="E61" s="51" t="s">
        <v>287</v>
      </c>
      <c r="F61" s="70">
        <f t="shared" si="0"/>
        <v>0.9712899543378994</v>
      </c>
      <c r="G61" s="51"/>
      <c r="H61" s="51"/>
      <c r="I61" s="51"/>
      <c r="J61" s="70">
        <f t="shared" si="1"/>
        <v>1</v>
      </c>
      <c r="K61" s="81"/>
      <c r="L61" s="85">
        <v>0.6666666666666666</v>
      </c>
      <c r="M61" s="85">
        <v>0.6666666666666666</v>
      </c>
      <c r="N61" s="71">
        <f t="shared" si="2"/>
        <v>0.9963470319634704</v>
      </c>
      <c r="O61" s="3"/>
      <c r="P61" s="3"/>
      <c r="Q61" s="3"/>
      <c r="R61" s="3"/>
    </row>
    <row r="62" spans="1:14" ht="15" customHeight="1">
      <c r="A62" s="23">
        <v>58</v>
      </c>
      <c r="B62" s="24" t="s">
        <v>75</v>
      </c>
      <c r="C62" s="51" t="s">
        <v>288</v>
      </c>
      <c r="D62" s="51">
        <v>0.08541666666666665</v>
      </c>
      <c r="E62" s="51" t="s">
        <v>289</v>
      </c>
      <c r="F62" s="70">
        <f t="shared" si="0"/>
        <v>0.9976255707762557</v>
      </c>
      <c r="G62" s="51" t="s">
        <v>290</v>
      </c>
      <c r="H62" s="51">
        <v>0.5854166666666667</v>
      </c>
      <c r="I62" s="51" t="s">
        <v>291</v>
      </c>
      <c r="J62" s="70">
        <f t="shared" si="1"/>
        <v>0.9962024353120243</v>
      </c>
      <c r="K62" s="81" t="s">
        <v>322</v>
      </c>
      <c r="L62" s="85">
        <v>0.6666666666666666</v>
      </c>
      <c r="M62" s="81" t="s">
        <v>323</v>
      </c>
      <c r="N62" s="71">
        <f t="shared" si="2"/>
        <v>0.995441400304414</v>
      </c>
    </row>
    <row r="63" spans="1:18" s="4" customFormat="1" ht="15" customHeight="1">
      <c r="A63" s="23">
        <v>59</v>
      </c>
      <c r="B63" s="24" t="s">
        <v>62</v>
      </c>
      <c r="C63" s="51"/>
      <c r="D63" s="51">
        <v>0.8361111111111111</v>
      </c>
      <c r="E63" s="51">
        <v>0.8361111111111111</v>
      </c>
      <c r="F63" s="70">
        <f t="shared" si="0"/>
        <v>0.9954185692541857</v>
      </c>
      <c r="G63" s="51" t="s">
        <v>259</v>
      </c>
      <c r="H63" s="51"/>
      <c r="I63" s="51" t="s">
        <v>259</v>
      </c>
      <c r="J63" s="70">
        <f t="shared" si="1"/>
        <v>0.9982115677321157</v>
      </c>
      <c r="K63" s="81" t="s">
        <v>324</v>
      </c>
      <c r="L63" s="81"/>
      <c r="M63" s="81" t="s">
        <v>324</v>
      </c>
      <c r="N63" s="71">
        <f t="shared" si="2"/>
        <v>0.9992275494672755</v>
      </c>
      <c r="O63" s="3"/>
      <c r="P63" s="3"/>
      <c r="Q63" s="3"/>
      <c r="R63" s="3"/>
    </row>
    <row r="64" spans="1:18" s="4" customFormat="1" ht="15" customHeight="1">
      <c r="A64" s="23">
        <v>60</v>
      </c>
      <c r="B64" s="24" t="s">
        <v>63</v>
      </c>
      <c r="C64" s="51">
        <v>0.20833333333333334</v>
      </c>
      <c r="D64" s="51"/>
      <c r="E64" s="51">
        <v>0.20833333333333334</v>
      </c>
      <c r="F64" s="70">
        <f t="shared" si="0"/>
        <v>0.9988584474885844</v>
      </c>
      <c r="G64" s="51" t="s">
        <v>265</v>
      </c>
      <c r="H64" s="51"/>
      <c r="I64" s="51" t="s">
        <v>265</v>
      </c>
      <c r="J64" s="70">
        <f t="shared" si="1"/>
        <v>0.9980593607305936</v>
      </c>
      <c r="K64" s="81"/>
      <c r="L64" s="81"/>
      <c r="M64" s="81"/>
      <c r="N64" s="71">
        <f t="shared" si="2"/>
        <v>1</v>
      </c>
      <c r="O64" s="3"/>
      <c r="P64" s="3"/>
      <c r="Q64" s="3"/>
      <c r="R64" s="3"/>
    </row>
    <row r="65" spans="1:18" s="4" customFormat="1" ht="15" customHeight="1">
      <c r="A65" s="23">
        <v>61</v>
      </c>
      <c r="B65" s="24" t="s">
        <v>69</v>
      </c>
      <c r="C65" s="51"/>
      <c r="D65" s="51" t="s">
        <v>292</v>
      </c>
      <c r="E65" s="51" t="s">
        <v>292</v>
      </c>
      <c r="F65" s="70">
        <f t="shared" si="0"/>
        <v>0.9996537290715374</v>
      </c>
      <c r="G65" s="51" t="s">
        <v>293</v>
      </c>
      <c r="H65" s="51" t="s">
        <v>271</v>
      </c>
      <c r="I65" s="51" t="s">
        <v>294</v>
      </c>
      <c r="J65" s="70">
        <f t="shared" si="1"/>
        <v>0.9983523592085236</v>
      </c>
      <c r="K65" s="81"/>
      <c r="L65" s="81" t="s">
        <v>325</v>
      </c>
      <c r="M65" s="81" t="s">
        <v>325</v>
      </c>
      <c r="N65" s="71">
        <f t="shared" si="2"/>
        <v>0.9972983257229834</v>
      </c>
      <c r="O65" s="3"/>
      <c r="P65" s="3"/>
      <c r="Q65" s="3"/>
      <c r="R65" s="3"/>
    </row>
    <row r="66" spans="1:18" s="4" customFormat="1" ht="15" customHeight="1">
      <c r="A66" s="23">
        <v>62</v>
      </c>
      <c r="B66" s="24" t="s">
        <v>70</v>
      </c>
      <c r="C66" s="51" t="s">
        <v>295</v>
      </c>
      <c r="D66" s="51"/>
      <c r="E66" s="51" t="s">
        <v>295</v>
      </c>
      <c r="F66" s="70">
        <f t="shared" si="0"/>
        <v>0.9989611872146119</v>
      </c>
      <c r="G66" s="51" t="s">
        <v>296</v>
      </c>
      <c r="H66" s="51" t="s">
        <v>297</v>
      </c>
      <c r="I66" s="51" t="s">
        <v>262</v>
      </c>
      <c r="J66" s="70">
        <f t="shared" si="1"/>
        <v>0.9982610350076104</v>
      </c>
      <c r="K66" s="81"/>
      <c r="L66" s="81"/>
      <c r="M66" s="81"/>
      <c r="N66" s="71">
        <f t="shared" si="2"/>
        <v>1</v>
      </c>
      <c r="O66" s="3"/>
      <c r="P66" s="3"/>
      <c r="Q66" s="3"/>
      <c r="R66" s="3"/>
    </row>
    <row r="67" spans="1:18" s="4" customFormat="1" ht="15" customHeight="1">
      <c r="A67" s="23">
        <v>63</v>
      </c>
      <c r="B67" s="24" t="s">
        <v>71</v>
      </c>
      <c r="C67" s="51" t="s">
        <v>298</v>
      </c>
      <c r="D67" s="51"/>
      <c r="E67" s="51" t="s">
        <v>298</v>
      </c>
      <c r="F67" s="70">
        <f t="shared" si="0"/>
        <v>0.998458904109589</v>
      </c>
      <c r="G67" s="51" t="s">
        <v>296</v>
      </c>
      <c r="H67" s="51">
        <v>0.04305555555555556</v>
      </c>
      <c r="I67" s="51" t="s">
        <v>299</v>
      </c>
      <c r="J67" s="70">
        <f t="shared" si="1"/>
        <v>0.9983219178082191</v>
      </c>
      <c r="K67" s="81"/>
      <c r="L67" s="81"/>
      <c r="M67" s="81"/>
      <c r="N67" s="71">
        <f t="shared" si="2"/>
        <v>1</v>
      </c>
      <c r="O67" s="3"/>
      <c r="P67" s="3"/>
      <c r="Q67" s="3"/>
      <c r="R67" s="3"/>
    </row>
    <row r="68" spans="1:18" s="78" customFormat="1" ht="15" customHeight="1">
      <c r="A68" s="86">
        <v>64</v>
      </c>
      <c r="B68" s="73" t="s">
        <v>68</v>
      </c>
      <c r="C68" s="87">
        <v>2.76875</v>
      </c>
      <c r="D68" s="87">
        <v>0.15416666666666667</v>
      </c>
      <c r="E68" s="87">
        <f>SUM(C68:D68)</f>
        <v>2.9229166666666666</v>
      </c>
      <c r="F68" s="75">
        <f t="shared" si="0"/>
        <v>0.98398401826484</v>
      </c>
      <c r="G68" s="87">
        <v>0.6680555555555556</v>
      </c>
      <c r="H68" s="87" t="s">
        <v>300</v>
      </c>
      <c r="I68" s="87" t="s">
        <v>301</v>
      </c>
      <c r="J68" s="75">
        <f t="shared" si="1"/>
        <v>0.9944406392694065</v>
      </c>
      <c r="K68" s="88"/>
      <c r="L68" s="88" t="s">
        <v>326</v>
      </c>
      <c r="M68" s="88" t="s">
        <v>326</v>
      </c>
      <c r="N68" s="75">
        <f>($O$1-M68)/$O$1</f>
        <v>0.9894596651445966</v>
      </c>
      <c r="O68" s="77"/>
      <c r="P68" s="77"/>
      <c r="Q68" s="77"/>
      <c r="R68" s="77"/>
    </row>
  </sheetData>
  <sheetProtection/>
  <mergeCells count="8">
    <mergeCell ref="A1:B1"/>
    <mergeCell ref="M1:N1"/>
    <mergeCell ref="A2:N2"/>
    <mergeCell ref="A3:A4"/>
    <mergeCell ref="B3:B4"/>
    <mergeCell ref="C3:F3"/>
    <mergeCell ref="G3:J3"/>
    <mergeCell ref="K3:N3"/>
  </mergeCells>
  <printOptions gridLines="1"/>
  <pageMargins left="0.5118110236220472" right="0.4330708661417323" top="0.5511811023622047" bottom="0.5905511811023623" header="0.5118110236220472" footer="0.3937007874015748"/>
  <pageSetup horizontalDpi="300" verticalDpi="300" orientation="landscape" scale="8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1" sqref="C31"/>
    </sheetView>
  </sheetViews>
  <sheetFormatPr defaultColWidth="8.8515625" defaultRowHeight="12.75"/>
  <cols>
    <col min="1" max="1" width="6.140625" style="16" bestFit="1" customWidth="1"/>
    <col min="2" max="2" width="30.7109375" style="13" bestFit="1" customWidth="1"/>
    <col min="3" max="3" width="8.7109375" style="17" bestFit="1" customWidth="1"/>
    <col min="4" max="4" width="10.8515625" style="17" bestFit="1" customWidth="1"/>
    <col min="5" max="5" width="8.7109375" style="17" bestFit="1" customWidth="1"/>
    <col min="6" max="6" width="10.7109375" style="14" bestFit="1" customWidth="1"/>
    <col min="7" max="7" width="8.7109375" style="17" bestFit="1" customWidth="1"/>
    <col min="8" max="8" width="10.8515625" style="17" bestFit="1" customWidth="1"/>
    <col min="9" max="9" width="8.7109375" style="17" bestFit="1" customWidth="1"/>
    <col min="10" max="10" width="10.7109375" style="14" bestFit="1" customWidth="1"/>
    <col min="11" max="11" width="8.7109375" style="17" bestFit="1" customWidth="1"/>
    <col min="12" max="12" width="10.8515625" style="17" bestFit="1" customWidth="1"/>
    <col min="13" max="13" width="8.7109375" style="17" customWidth="1"/>
    <col min="14" max="14" width="10.7109375" style="14" bestFit="1" customWidth="1"/>
    <col min="15" max="15" width="8.8515625" style="18" customWidth="1"/>
    <col min="16" max="18" width="8.8515625" style="15" customWidth="1"/>
    <col min="19" max="16384" width="8.8515625" style="16" customWidth="1"/>
  </cols>
  <sheetData>
    <row r="1" spans="1:18" s="4" customFormat="1" ht="12.75">
      <c r="A1" s="111" t="s">
        <v>0</v>
      </c>
      <c r="B1" s="111"/>
      <c r="C1" s="23"/>
      <c r="D1" s="20"/>
      <c r="E1" s="20"/>
      <c r="F1" s="1"/>
      <c r="G1" s="20"/>
      <c r="H1" s="20"/>
      <c r="I1" s="20"/>
      <c r="J1" s="1"/>
      <c r="K1" s="20"/>
      <c r="L1" s="20"/>
      <c r="M1" s="118" t="s">
        <v>1</v>
      </c>
      <c r="N1" s="118"/>
      <c r="O1" s="20">
        <v>182.5</v>
      </c>
      <c r="P1" s="3"/>
      <c r="Q1" s="3"/>
      <c r="R1" s="3"/>
    </row>
    <row r="2" spans="1:18" s="4" customFormat="1" ht="12.75">
      <c r="A2" s="114" t="s">
        <v>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94"/>
      <c r="P2" s="3"/>
      <c r="Q2" s="3"/>
      <c r="R2" s="3"/>
    </row>
    <row r="3" spans="1:18" s="4" customFormat="1" ht="27" customHeight="1">
      <c r="A3" s="119" t="s">
        <v>3</v>
      </c>
      <c r="B3" s="114" t="s">
        <v>361</v>
      </c>
      <c r="C3" s="120" t="s">
        <v>243</v>
      </c>
      <c r="D3" s="120"/>
      <c r="E3" s="120"/>
      <c r="F3" s="120"/>
      <c r="G3" s="120" t="s">
        <v>244</v>
      </c>
      <c r="H3" s="120"/>
      <c r="I3" s="120"/>
      <c r="J3" s="120"/>
      <c r="K3" s="120" t="s">
        <v>245</v>
      </c>
      <c r="L3" s="120"/>
      <c r="M3" s="120"/>
      <c r="N3" s="120"/>
      <c r="O3" s="94"/>
      <c r="P3" s="3"/>
      <c r="Q3" s="3"/>
      <c r="R3" s="3"/>
    </row>
    <row r="4" spans="1:18" s="5" customFormat="1" ht="67.5">
      <c r="A4" s="119"/>
      <c r="B4" s="114"/>
      <c r="C4" s="21" t="s">
        <v>5</v>
      </c>
      <c r="D4" s="21" t="s">
        <v>6</v>
      </c>
      <c r="E4" s="21" t="s">
        <v>7</v>
      </c>
      <c r="F4" s="6" t="s">
        <v>8</v>
      </c>
      <c r="G4" s="21" t="s">
        <v>5</v>
      </c>
      <c r="H4" s="21" t="s">
        <v>6</v>
      </c>
      <c r="I4" s="21" t="s">
        <v>7</v>
      </c>
      <c r="J4" s="6" t="s">
        <v>8</v>
      </c>
      <c r="K4" s="21" t="s">
        <v>5</v>
      </c>
      <c r="L4" s="21" t="s">
        <v>6</v>
      </c>
      <c r="M4" s="21" t="s">
        <v>7</v>
      </c>
      <c r="N4" s="6" t="s">
        <v>8</v>
      </c>
      <c r="O4" s="9"/>
      <c r="P4" s="8"/>
      <c r="Q4" s="8"/>
      <c r="R4" s="8"/>
    </row>
    <row r="5" spans="1:15" s="96" customFormat="1" ht="12.75">
      <c r="A5" s="55">
        <v>1</v>
      </c>
      <c r="B5" s="108" t="s">
        <v>190</v>
      </c>
      <c r="C5" s="35"/>
      <c r="D5" s="35">
        <v>0.20902777777777778</v>
      </c>
      <c r="E5" s="35">
        <f>C5+D5</f>
        <v>0.20902777777777778</v>
      </c>
      <c r="F5" s="71">
        <f aca="true" t="shared" si="0" ref="F5:F36">($O$1-E5)/$O$1</f>
        <v>0.9988546423135465</v>
      </c>
      <c r="G5" s="35">
        <v>0.5027777777777778</v>
      </c>
      <c r="H5" s="35">
        <v>2.2354166666666666</v>
      </c>
      <c r="I5" s="35">
        <f>G5+H5</f>
        <v>2.7381944444444444</v>
      </c>
      <c r="J5" s="71">
        <f aca="true" t="shared" si="1" ref="J5:J36">($O$1-I5)/$O$1</f>
        <v>0.9849961948249619</v>
      </c>
      <c r="K5" s="35">
        <v>7.495138888888889</v>
      </c>
      <c r="L5" s="35">
        <v>5.938194444444445</v>
      </c>
      <c r="M5" s="35">
        <f>K5+L5</f>
        <v>13.433333333333334</v>
      </c>
      <c r="N5" s="39">
        <f aca="true" t="shared" si="2" ref="N5:N36">($O$1-M5)/$O$1</f>
        <v>0.9263926940639269</v>
      </c>
      <c r="O5" s="95"/>
    </row>
    <row r="6" spans="1:18" s="4" customFormat="1" ht="12.75">
      <c r="A6" s="55">
        <v>2</v>
      </c>
      <c r="B6" s="16" t="s">
        <v>81</v>
      </c>
      <c r="C6" s="25">
        <v>1.80625</v>
      </c>
      <c r="D6" s="25">
        <v>0.2777777777777778</v>
      </c>
      <c r="E6" s="35">
        <f aca="true" t="shared" si="3" ref="E6:E56">C6+D6</f>
        <v>2.0840277777777776</v>
      </c>
      <c r="F6" s="71">
        <f t="shared" si="0"/>
        <v>0.9885806697108067</v>
      </c>
      <c r="G6" s="25">
        <v>1.465972222222222</v>
      </c>
      <c r="H6" s="25">
        <v>0.23194444444444443</v>
      </c>
      <c r="I6" s="35">
        <f aca="true" t="shared" si="4" ref="I6:I56">G6+H6</f>
        <v>1.6979166666666665</v>
      </c>
      <c r="J6" s="71">
        <f t="shared" si="1"/>
        <v>0.9906963470319635</v>
      </c>
      <c r="K6" s="25">
        <v>1.417361111111111</v>
      </c>
      <c r="L6" s="25">
        <v>1.288888888888889</v>
      </c>
      <c r="M6" s="35">
        <f aca="true" t="shared" si="5" ref="M6:M56">K6+L6</f>
        <v>2.70625</v>
      </c>
      <c r="N6" s="71">
        <f t="shared" si="2"/>
        <v>0.9851712328767123</v>
      </c>
      <c r="O6" s="94"/>
      <c r="P6" s="3"/>
      <c r="Q6" s="3"/>
      <c r="R6" s="3"/>
    </row>
    <row r="7" spans="1:18" s="4" customFormat="1" ht="12.75">
      <c r="A7" s="55">
        <v>3</v>
      </c>
      <c r="B7" s="16" t="s">
        <v>191</v>
      </c>
      <c r="C7" s="35"/>
      <c r="D7" s="35">
        <v>0.04583333333333334</v>
      </c>
      <c r="E7" s="35">
        <f t="shared" si="3"/>
        <v>0.04583333333333334</v>
      </c>
      <c r="F7" s="71">
        <f t="shared" si="0"/>
        <v>0.9997488584474886</v>
      </c>
      <c r="G7" s="35">
        <v>0.1638888888888889</v>
      </c>
      <c r="H7" s="35">
        <v>10.397222222222222</v>
      </c>
      <c r="I7" s="35">
        <f t="shared" si="4"/>
        <v>10.561111111111112</v>
      </c>
      <c r="J7" s="39">
        <f t="shared" si="1"/>
        <v>0.942130898021309</v>
      </c>
      <c r="K7" s="35">
        <v>1.8493055555555555</v>
      </c>
      <c r="L7" s="35">
        <v>0.5555555555555556</v>
      </c>
      <c r="M7" s="35">
        <f t="shared" si="5"/>
        <v>2.404861111111111</v>
      </c>
      <c r="N7" s="71">
        <f t="shared" si="2"/>
        <v>0.9868226788432268</v>
      </c>
      <c r="O7" s="94"/>
      <c r="P7" s="3"/>
      <c r="Q7" s="3"/>
      <c r="R7" s="3"/>
    </row>
    <row r="8" spans="1:18" s="4" customFormat="1" ht="12.75">
      <c r="A8" s="55">
        <v>4</v>
      </c>
      <c r="B8" s="16" t="s">
        <v>192</v>
      </c>
      <c r="C8" s="35"/>
      <c r="D8" s="35">
        <v>0.8270833333333334</v>
      </c>
      <c r="E8" s="35">
        <f t="shared" si="3"/>
        <v>0.8270833333333334</v>
      </c>
      <c r="F8" s="71">
        <f t="shared" si="0"/>
        <v>0.9954680365296804</v>
      </c>
      <c r="G8" s="35">
        <v>0.86875</v>
      </c>
      <c r="H8" s="35">
        <v>0.042361111111111106</v>
      </c>
      <c r="I8" s="35">
        <f t="shared" si="4"/>
        <v>0.9111111111111111</v>
      </c>
      <c r="J8" s="71">
        <f t="shared" si="1"/>
        <v>0.9950076103500762</v>
      </c>
      <c r="K8" s="35">
        <v>0.5569444444444445</v>
      </c>
      <c r="L8" s="35">
        <v>1.4180555555555554</v>
      </c>
      <c r="M8" s="35">
        <f t="shared" si="5"/>
        <v>1.9749999999999999</v>
      </c>
      <c r="N8" s="71">
        <f t="shared" si="2"/>
        <v>0.9891780821917808</v>
      </c>
      <c r="O8" s="94"/>
      <c r="P8" s="3"/>
      <c r="Q8" s="3"/>
      <c r="R8" s="3"/>
    </row>
    <row r="9" spans="1:18" s="4" customFormat="1" ht="12.75">
      <c r="A9" s="55">
        <v>5</v>
      </c>
      <c r="B9" s="16" t="s">
        <v>193</v>
      </c>
      <c r="C9" s="35">
        <v>0.1111111111111111</v>
      </c>
      <c r="D9" s="35">
        <v>1.003472222222222</v>
      </c>
      <c r="E9" s="35">
        <f t="shared" si="3"/>
        <v>1.1145833333333333</v>
      </c>
      <c r="F9" s="71">
        <f t="shared" si="0"/>
        <v>0.9938926940639269</v>
      </c>
      <c r="G9" s="35"/>
      <c r="H9" s="35">
        <v>0.07916666666666666</v>
      </c>
      <c r="I9" s="35">
        <f t="shared" si="4"/>
        <v>0.07916666666666666</v>
      </c>
      <c r="J9" s="71">
        <f t="shared" si="1"/>
        <v>0.999566210045662</v>
      </c>
      <c r="K9" s="35">
        <v>1.1708333333333334</v>
      </c>
      <c r="L9" s="35">
        <v>1.4381944444444443</v>
      </c>
      <c r="M9" s="35">
        <f t="shared" si="5"/>
        <v>2.6090277777777775</v>
      </c>
      <c r="N9" s="71">
        <f t="shared" si="2"/>
        <v>0.9857039573820395</v>
      </c>
      <c r="O9" s="94"/>
      <c r="P9" s="3"/>
      <c r="Q9" s="3"/>
      <c r="R9" s="3"/>
    </row>
    <row r="10" spans="1:15" s="99" customFormat="1" ht="12.75">
      <c r="A10" s="55">
        <v>6</v>
      </c>
      <c r="B10" s="16" t="s">
        <v>194</v>
      </c>
      <c r="C10" s="35">
        <v>0.17708333333333334</v>
      </c>
      <c r="D10" s="35">
        <v>0.5381944444444444</v>
      </c>
      <c r="E10" s="35">
        <f t="shared" si="3"/>
        <v>0.7152777777777778</v>
      </c>
      <c r="F10" s="97">
        <f t="shared" si="0"/>
        <v>0.9960806697108068</v>
      </c>
      <c r="G10" s="35"/>
      <c r="H10" s="35"/>
      <c r="I10" s="35"/>
      <c r="J10" s="71">
        <f t="shared" si="1"/>
        <v>1</v>
      </c>
      <c r="K10" s="35">
        <v>0.7145833333333332</v>
      </c>
      <c r="L10" s="35">
        <v>0.24097222222222223</v>
      </c>
      <c r="M10" s="35">
        <f t="shared" si="5"/>
        <v>0.9555555555555555</v>
      </c>
      <c r="N10" s="97">
        <f t="shared" si="2"/>
        <v>0.9947640791476409</v>
      </c>
      <c r="O10" s="98"/>
    </row>
    <row r="11" spans="1:15" s="99" customFormat="1" ht="12.75">
      <c r="A11" s="55">
        <v>7</v>
      </c>
      <c r="B11" s="56" t="s">
        <v>359</v>
      </c>
      <c r="C11" s="35">
        <v>0.8826388888888889</v>
      </c>
      <c r="D11" s="35">
        <v>0.05347222222222222</v>
      </c>
      <c r="E11" s="35">
        <f t="shared" si="3"/>
        <v>0.9361111111111111</v>
      </c>
      <c r="F11" s="71">
        <f t="shared" si="0"/>
        <v>0.9948706240487063</v>
      </c>
      <c r="G11" s="35">
        <v>0.17361111111111113</v>
      </c>
      <c r="H11" s="35">
        <v>7.709722222222222</v>
      </c>
      <c r="I11" s="35">
        <f t="shared" si="4"/>
        <v>7.883333333333333</v>
      </c>
      <c r="J11" s="39">
        <f t="shared" si="1"/>
        <v>0.9568036529680366</v>
      </c>
      <c r="K11" s="35">
        <v>0.36875</v>
      </c>
      <c r="L11" s="35">
        <v>0.6131944444444445</v>
      </c>
      <c r="M11" s="35">
        <f t="shared" si="5"/>
        <v>0.9819444444444445</v>
      </c>
      <c r="N11" s="71">
        <f t="shared" si="2"/>
        <v>0.9946194824961948</v>
      </c>
      <c r="O11" s="98"/>
    </row>
    <row r="12" spans="1:18" s="4" customFormat="1" ht="12.75">
      <c r="A12" s="55">
        <v>8</v>
      </c>
      <c r="B12" s="56" t="s">
        <v>360</v>
      </c>
      <c r="C12" s="35">
        <v>0.06458333333333334</v>
      </c>
      <c r="D12" s="35">
        <v>1.8006944444444446</v>
      </c>
      <c r="E12" s="35">
        <f t="shared" si="3"/>
        <v>1.865277777777778</v>
      </c>
      <c r="F12" s="71">
        <f t="shared" si="0"/>
        <v>0.989779299847793</v>
      </c>
      <c r="G12" s="35">
        <v>0.3034722222222222</v>
      </c>
      <c r="H12" s="35">
        <v>0.04861111111111111</v>
      </c>
      <c r="I12" s="35">
        <f t="shared" si="4"/>
        <v>0.3520833333333333</v>
      </c>
      <c r="J12" s="71">
        <f t="shared" si="1"/>
        <v>0.9980707762557078</v>
      </c>
      <c r="K12" s="35">
        <v>0.12847222222222224</v>
      </c>
      <c r="L12" s="35">
        <v>0.48541666666666666</v>
      </c>
      <c r="M12" s="35">
        <f t="shared" si="5"/>
        <v>0.6138888888888889</v>
      </c>
      <c r="N12" s="71">
        <f t="shared" si="2"/>
        <v>0.9966362252663623</v>
      </c>
      <c r="O12" s="94"/>
      <c r="P12" s="3"/>
      <c r="Q12" s="3"/>
      <c r="R12" s="3"/>
    </row>
    <row r="13" spans="1:18" s="4" customFormat="1" ht="12.75">
      <c r="A13" s="55">
        <v>9</v>
      </c>
      <c r="B13" s="16" t="s">
        <v>84</v>
      </c>
      <c r="C13" s="100">
        <v>2.0104166666666665</v>
      </c>
      <c r="D13" s="100">
        <v>0.015277777777777777</v>
      </c>
      <c r="E13" s="35">
        <f t="shared" si="3"/>
        <v>2.0256944444444445</v>
      </c>
      <c r="F13" s="71">
        <f t="shared" si="0"/>
        <v>0.9889003044140031</v>
      </c>
      <c r="G13" s="101">
        <v>0.07708333333333334</v>
      </c>
      <c r="H13" s="100">
        <v>0.08888888888888889</v>
      </c>
      <c r="I13" s="35">
        <f t="shared" si="4"/>
        <v>0.16597222222222224</v>
      </c>
      <c r="J13" s="71">
        <f t="shared" si="1"/>
        <v>0.9990905631659056</v>
      </c>
      <c r="K13" s="100">
        <v>0.27638888888888885</v>
      </c>
      <c r="L13" s="100">
        <v>0.7930555555555556</v>
      </c>
      <c r="M13" s="35">
        <f t="shared" si="5"/>
        <v>1.0694444444444444</v>
      </c>
      <c r="N13" s="71">
        <f t="shared" si="2"/>
        <v>0.9941400304414002</v>
      </c>
      <c r="O13" s="94"/>
      <c r="P13" s="3"/>
      <c r="Q13" s="3"/>
      <c r="R13" s="3"/>
    </row>
    <row r="14" spans="1:18" s="4" customFormat="1" ht="12.75">
      <c r="A14" s="55">
        <v>10</v>
      </c>
      <c r="B14" s="16" t="s">
        <v>85</v>
      </c>
      <c r="C14" s="36">
        <v>1.4854166666666666</v>
      </c>
      <c r="D14" s="36">
        <v>0.016666666666666666</v>
      </c>
      <c r="E14" s="35">
        <f t="shared" si="3"/>
        <v>1.5020833333333332</v>
      </c>
      <c r="F14" s="71">
        <f t="shared" si="0"/>
        <v>0.9917694063926941</v>
      </c>
      <c r="G14" s="36"/>
      <c r="H14" s="36">
        <v>0.09583333333333333</v>
      </c>
      <c r="I14" s="35">
        <f t="shared" si="4"/>
        <v>0.09583333333333333</v>
      </c>
      <c r="J14" s="71">
        <f t="shared" si="1"/>
        <v>0.9994748858447489</v>
      </c>
      <c r="K14" s="36">
        <v>0.08194444444444444</v>
      </c>
      <c r="L14" s="36">
        <v>1.179861111111111</v>
      </c>
      <c r="M14" s="35">
        <f t="shared" si="5"/>
        <v>1.2618055555555554</v>
      </c>
      <c r="N14" s="71">
        <f t="shared" si="2"/>
        <v>0.99308599695586</v>
      </c>
      <c r="O14" s="94"/>
      <c r="P14" s="3"/>
      <c r="Q14" s="3"/>
      <c r="R14" s="3"/>
    </row>
    <row r="15" spans="1:18" s="4" customFormat="1" ht="12.75">
      <c r="A15" s="55">
        <v>11</v>
      </c>
      <c r="B15" s="16" t="s">
        <v>86</v>
      </c>
      <c r="C15" s="35">
        <v>0.2638888888888889</v>
      </c>
      <c r="D15" s="35">
        <v>0.06458333333333334</v>
      </c>
      <c r="E15" s="35">
        <f t="shared" si="3"/>
        <v>0.3284722222222222</v>
      </c>
      <c r="F15" s="71">
        <f t="shared" si="0"/>
        <v>0.9982001522070015</v>
      </c>
      <c r="G15" s="35">
        <v>0.3645833333333333</v>
      </c>
      <c r="H15" s="35">
        <v>0.075</v>
      </c>
      <c r="I15" s="35">
        <f t="shared" si="4"/>
        <v>0.4395833333333333</v>
      </c>
      <c r="J15" s="71">
        <f t="shared" si="1"/>
        <v>0.9975913242009132</v>
      </c>
      <c r="K15" s="35">
        <v>0.7048611111111112</v>
      </c>
      <c r="L15" s="35">
        <v>0.31875</v>
      </c>
      <c r="M15" s="35">
        <f t="shared" si="5"/>
        <v>1.0236111111111112</v>
      </c>
      <c r="N15" s="71">
        <f t="shared" si="2"/>
        <v>0.9943911719939117</v>
      </c>
      <c r="O15" s="94"/>
      <c r="P15" s="3"/>
      <c r="Q15" s="3"/>
      <c r="R15" s="3"/>
    </row>
    <row r="16" spans="1:18" s="4" customFormat="1" ht="12.75">
      <c r="A16" s="55">
        <v>12</v>
      </c>
      <c r="B16" s="16" t="s">
        <v>87</v>
      </c>
      <c r="C16" s="35">
        <v>0.2534722222222222</v>
      </c>
      <c r="D16" s="35">
        <v>0.030555555555555555</v>
      </c>
      <c r="E16" s="35">
        <f t="shared" si="3"/>
        <v>0.28402777777777777</v>
      </c>
      <c r="F16" s="71">
        <f t="shared" si="0"/>
        <v>0.9984436834094369</v>
      </c>
      <c r="G16" s="35">
        <v>0</v>
      </c>
      <c r="H16" s="35">
        <v>0.225</v>
      </c>
      <c r="I16" s="35">
        <f t="shared" si="4"/>
        <v>0.225</v>
      </c>
      <c r="J16" s="71">
        <f t="shared" si="1"/>
        <v>0.9987671232876713</v>
      </c>
      <c r="K16" s="35">
        <v>0</v>
      </c>
      <c r="L16" s="35">
        <v>1.0486111111111112</v>
      </c>
      <c r="M16" s="35">
        <f t="shared" si="5"/>
        <v>1.0486111111111112</v>
      </c>
      <c r="N16" s="71">
        <f t="shared" si="2"/>
        <v>0.9942541856925419</v>
      </c>
      <c r="O16" s="94"/>
      <c r="P16" s="3"/>
      <c r="Q16" s="3"/>
      <c r="R16" s="3"/>
    </row>
    <row r="17" spans="1:18" s="4" customFormat="1" ht="12.75">
      <c r="A17" s="55">
        <v>13</v>
      </c>
      <c r="B17" s="16" t="s">
        <v>82</v>
      </c>
      <c r="C17" s="35"/>
      <c r="D17" s="35">
        <v>1.6381944444444445</v>
      </c>
      <c r="E17" s="35">
        <f t="shared" si="3"/>
        <v>1.6381944444444445</v>
      </c>
      <c r="F17" s="71">
        <f t="shared" si="0"/>
        <v>0.9910235920852359</v>
      </c>
      <c r="G17" s="35">
        <v>1.1298611111111112</v>
      </c>
      <c r="H17" s="35">
        <v>0.041666666666666664</v>
      </c>
      <c r="I17" s="35">
        <f t="shared" si="4"/>
        <v>1.171527777777778</v>
      </c>
      <c r="J17" s="71">
        <f t="shared" si="1"/>
        <v>0.9935806697108067</v>
      </c>
      <c r="K17" s="35">
        <v>0.3902777777777778</v>
      </c>
      <c r="L17" s="35">
        <v>1.325</v>
      </c>
      <c r="M17" s="35">
        <f t="shared" si="5"/>
        <v>1.7152777777777777</v>
      </c>
      <c r="N17" s="71">
        <f t="shared" si="2"/>
        <v>0.9906012176560122</v>
      </c>
      <c r="O17" s="94"/>
      <c r="P17" s="3"/>
      <c r="Q17" s="3"/>
      <c r="R17" s="3"/>
    </row>
    <row r="18" spans="1:18" s="4" customFormat="1" ht="12.75">
      <c r="A18" s="55">
        <v>14</v>
      </c>
      <c r="B18" s="16" t="s">
        <v>83</v>
      </c>
      <c r="C18" s="35">
        <v>0.1708333333333333</v>
      </c>
      <c r="D18" s="35">
        <v>0.04097222222222222</v>
      </c>
      <c r="E18" s="35">
        <f t="shared" si="3"/>
        <v>0.21180555555555552</v>
      </c>
      <c r="F18" s="71">
        <f t="shared" si="0"/>
        <v>0.9988394216133943</v>
      </c>
      <c r="G18" s="35">
        <v>0.8284722222222222</v>
      </c>
      <c r="H18" s="35">
        <v>0.04722222222222222</v>
      </c>
      <c r="I18" s="35">
        <f t="shared" si="4"/>
        <v>0.8756944444444443</v>
      </c>
      <c r="J18" s="71">
        <f t="shared" si="1"/>
        <v>0.9952016742770168</v>
      </c>
      <c r="K18" s="35">
        <v>1.5805555555555555</v>
      </c>
      <c r="L18" s="35">
        <v>0.876388888888889</v>
      </c>
      <c r="M18" s="35">
        <f t="shared" si="5"/>
        <v>2.4569444444444444</v>
      </c>
      <c r="N18" s="71">
        <f t="shared" si="2"/>
        <v>0.9865372907153729</v>
      </c>
      <c r="O18" s="94"/>
      <c r="P18" s="3"/>
      <c r="Q18" s="3"/>
      <c r="R18" s="3"/>
    </row>
    <row r="19" spans="1:18" s="4" customFormat="1" ht="12.75">
      <c r="A19" s="55">
        <v>15</v>
      </c>
      <c r="B19" s="16" t="s">
        <v>204</v>
      </c>
      <c r="C19" s="35">
        <v>0.8826388888888889</v>
      </c>
      <c r="D19" s="35">
        <v>0.05347222222222222</v>
      </c>
      <c r="E19" s="35">
        <f t="shared" si="3"/>
        <v>0.9361111111111111</v>
      </c>
      <c r="F19" s="71">
        <f t="shared" si="0"/>
        <v>0.9948706240487063</v>
      </c>
      <c r="G19" s="35">
        <v>2.4027777777777777</v>
      </c>
      <c r="H19" s="35">
        <v>0.4694444444444445</v>
      </c>
      <c r="I19" s="35">
        <f t="shared" si="4"/>
        <v>2.8722222222222222</v>
      </c>
      <c r="J19" s="71">
        <f t="shared" si="1"/>
        <v>0.9842617960426179</v>
      </c>
      <c r="K19" s="35">
        <v>2.2291666666666665</v>
      </c>
      <c r="L19" s="35">
        <v>0.4076388888888889</v>
      </c>
      <c r="M19" s="35">
        <f t="shared" si="5"/>
        <v>2.636805555555555</v>
      </c>
      <c r="N19" s="71">
        <f t="shared" si="2"/>
        <v>0.9855517503805176</v>
      </c>
      <c r="O19" s="94"/>
      <c r="P19" s="3"/>
      <c r="Q19" s="3"/>
      <c r="R19" s="3"/>
    </row>
    <row r="20" spans="1:18" s="4" customFormat="1" ht="12.75">
      <c r="A20" s="55">
        <v>16</v>
      </c>
      <c r="B20" s="16" t="s">
        <v>205</v>
      </c>
      <c r="C20" s="35">
        <v>0.06458333333333334</v>
      </c>
      <c r="D20" s="35">
        <v>1.8006944444444446</v>
      </c>
      <c r="E20" s="35">
        <f t="shared" si="3"/>
        <v>1.865277777777778</v>
      </c>
      <c r="F20" s="71">
        <f t="shared" si="0"/>
        <v>0.989779299847793</v>
      </c>
      <c r="G20" s="35">
        <v>1.6576388888888889</v>
      </c>
      <c r="H20" s="35">
        <v>0.10486111111111111</v>
      </c>
      <c r="I20" s="35">
        <f t="shared" si="4"/>
        <v>1.7625</v>
      </c>
      <c r="J20" s="71">
        <f t="shared" si="1"/>
        <v>0.9903424657534248</v>
      </c>
      <c r="K20" s="35">
        <v>1.542361111111111</v>
      </c>
      <c r="L20" s="35">
        <v>1.215277777777778</v>
      </c>
      <c r="M20" s="35">
        <f t="shared" si="5"/>
        <v>2.7576388888888888</v>
      </c>
      <c r="N20" s="71">
        <f t="shared" si="2"/>
        <v>0.9848896499238965</v>
      </c>
      <c r="O20" s="94"/>
      <c r="P20" s="3"/>
      <c r="Q20" s="3"/>
      <c r="R20" s="3"/>
    </row>
    <row r="21" spans="1:18" s="4" customFormat="1" ht="12.75">
      <c r="A21" s="55">
        <v>17</v>
      </c>
      <c r="B21" s="16" t="s">
        <v>88</v>
      </c>
      <c r="C21" s="35">
        <v>1.0256944444444445</v>
      </c>
      <c r="D21" s="35">
        <v>1.4784722222222222</v>
      </c>
      <c r="E21" s="35">
        <f t="shared" si="3"/>
        <v>2.5041666666666664</v>
      </c>
      <c r="F21" s="71">
        <f t="shared" si="0"/>
        <v>0.9862785388127854</v>
      </c>
      <c r="G21" s="35">
        <v>0.11319444444444444</v>
      </c>
      <c r="H21" s="35">
        <v>0.07777777777777778</v>
      </c>
      <c r="I21" s="35">
        <f t="shared" si="4"/>
        <v>0.1909722222222222</v>
      </c>
      <c r="J21" s="71">
        <f t="shared" si="1"/>
        <v>0.9989535768645358</v>
      </c>
      <c r="K21" s="35">
        <v>0.5340277777777778</v>
      </c>
      <c r="L21" s="35">
        <v>0.32569444444444445</v>
      </c>
      <c r="M21" s="35">
        <f t="shared" si="5"/>
        <v>0.8597222222222223</v>
      </c>
      <c r="N21" s="71">
        <f t="shared" si="2"/>
        <v>0.995289193302892</v>
      </c>
      <c r="O21" s="94"/>
      <c r="P21" s="3"/>
      <c r="Q21" s="3"/>
      <c r="R21" s="3"/>
    </row>
    <row r="22" spans="1:18" s="4" customFormat="1" ht="12.75">
      <c r="A22" s="55">
        <v>18</v>
      </c>
      <c r="B22" s="16" t="s">
        <v>195</v>
      </c>
      <c r="C22" s="35">
        <v>0.02013888888888889</v>
      </c>
      <c r="D22" s="35">
        <v>0.0020833333333333333</v>
      </c>
      <c r="E22" s="35">
        <f t="shared" si="3"/>
        <v>0.022222222222222223</v>
      </c>
      <c r="F22" s="71">
        <f t="shared" si="0"/>
        <v>0.9998782343987824</v>
      </c>
      <c r="G22" s="35">
        <v>2.145138888888889</v>
      </c>
      <c r="H22" s="35">
        <v>0.0125</v>
      </c>
      <c r="I22" s="35">
        <f t="shared" si="4"/>
        <v>2.157638888888889</v>
      </c>
      <c r="J22" s="71">
        <f t="shared" si="1"/>
        <v>0.9881773211567731</v>
      </c>
      <c r="K22" s="35">
        <v>0.18888888888888888</v>
      </c>
      <c r="L22" s="35">
        <v>1.275</v>
      </c>
      <c r="M22" s="35">
        <f t="shared" si="5"/>
        <v>1.4638888888888888</v>
      </c>
      <c r="N22" s="71">
        <f t="shared" si="2"/>
        <v>0.9919786910197869</v>
      </c>
      <c r="O22" s="94"/>
      <c r="P22" s="3"/>
      <c r="Q22" s="3"/>
      <c r="R22" s="3"/>
    </row>
    <row r="23" spans="1:18" s="4" customFormat="1" ht="12.75">
      <c r="A23" s="55">
        <v>19</v>
      </c>
      <c r="B23" s="16" t="s">
        <v>246</v>
      </c>
      <c r="C23" s="36">
        <v>0.015972222222222224</v>
      </c>
      <c r="D23" s="36">
        <v>0.1375</v>
      </c>
      <c r="E23" s="35">
        <f t="shared" si="3"/>
        <v>0.15347222222222223</v>
      </c>
      <c r="F23" s="71">
        <f t="shared" si="0"/>
        <v>0.9991590563165905</v>
      </c>
      <c r="G23" s="36">
        <v>0.08055555555555556</v>
      </c>
      <c r="H23" s="36">
        <v>0.0625</v>
      </c>
      <c r="I23" s="35">
        <f t="shared" si="4"/>
        <v>0.14305555555555555</v>
      </c>
      <c r="J23" s="71">
        <f t="shared" si="1"/>
        <v>0.9992161339421614</v>
      </c>
      <c r="K23" s="36">
        <v>0.11388888888888889</v>
      </c>
      <c r="L23" s="36">
        <v>0.35833333333333334</v>
      </c>
      <c r="M23" s="35">
        <f t="shared" si="5"/>
        <v>0.4722222222222222</v>
      </c>
      <c r="N23" s="71">
        <f t="shared" si="2"/>
        <v>0.9974124809741248</v>
      </c>
      <c r="O23" s="94"/>
      <c r="P23" s="3"/>
      <c r="Q23" s="3"/>
      <c r="R23" s="3"/>
    </row>
    <row r="24" spans="1:18" s="4" customFormat="1" ht="12.75">
      <c r="A24" s="55">
        <v>20</v>
      </c>
      <c r="B24" s="16" t="s">
        <v>89</v>
      </c>
      <c r="C24" s="36">
        <v>0.15763888888888888</v>
      </c>
      <c r="D24" s="36">
        <v>1.6041666666666667</v>
      </c>
      <c r="E24" s="35">
        <f t="shared" si="3"/>
        <v>1.7618055555555556</v>
      </c>
      <c r="F24" s="71">
        <f t="shared" si="0"/>
        <v>0.9903462709284627</v>
      </c>
      <c r="G24" s="36">
        <v>1.4395833333333332</v>
      </c>
      <c r="H24" s="36">
        <v>0.31736111111111115</v>
      </c>
      <c r="I24" s="35">
        <f t="shared" si="4"/>
        <v>1.7569444444444444</v>
      </c>
      <c r="J24" s="71">
        <f t="shared" si="1"/>
        <v>0.990372907153729</v>
      </c>
      <c r="K24" s="36">
        <v>0.34027777777777773</v>
      </c>
      <c r="L24" s="36">
        <v>1.363888888888889</v>
      </c>
      <c r="M24" s="35">
        <f t="shared" si="5"/>
        <v>1.7041666666666666</v>
      </c>
      <c r="N24" s="71">
        <f t="shared" si="2"/>
        <v>0.990662100456621</v>
      </c>
      <c r="O24" s="94"/>
      <c r="P24" s="3"/>
      <c r="Q24" s="3"/>
      <c r="R24" s="3"/>
    </row>
    <row r="25" spans="1:18" s="4" customFormat="1" ht="12.75">
      <c r="A25" s="55">
        <v>21</v>
      </c>
      <c r="B25" s="16" t="s">
        <v>90</v>
      </c>
      <c r="C25" s="36">
        <v>1.3479166666666667</v>
      </c>
      <c r="D25" s="36">
        <v>0.4701388888888889</v>
      </c>
      <c r="E25" s="35">
        <f t="shared" si="3"/>
        <v>1.8180555555555555</v>
      </c>
      <c r="F25" s="71">
        <f t="shared" si="0"/>
        <v>0.9900380517503805</v>
      </c>
      <c r="G25" s="36">
        <v>1.5833333333333333</v>
      </c>
      <c r="H25" s="36">
        <v>0.3020833333333333</v>
      </c>
      <c r="I25" s="35">
        <f t="shared" si="4"/>
        <v>1.8854166666666665</v>
      </c>
      <c r="J25" s="71">
        <f t="shared" si="1"/>
        <v>0.9896689497716895</v>
      </c>
      <c r="K25" s="36">
        <v>0.020833333333333332</v>
      </c>
      <c r="L25" s="36">
        <v>1.5361111111111112</v>
      </c>
      <c r="M25" s="35">
        <f t="shared" si="5"/>
        <v>1.5569444444444445</v>
      </c>
      <c r="N25" s="71">
        <f t="shared" si="2"/>
        <v>0.991468797564688</v>
      </c>
      <c r="O25" s="94"/>
      <c r="P25" s="3"/>
      <c r="Q25" s="3"/>
      <c r="R25" s="3"/>
    </row>
    <row r="26" spans="1:18" s="4" customFormat="1" ht="12.75">
      <c r="A26" s="55">
        <v>22</v>
      </c>
      <c r="B26" s="16" t="s">
        <v>91</v>
      </c>
      <c r="C26" s="36">
        <v>0.8833333333333333</v>
      </c>
      <c r="D26" s="36">
        <v>0.17708333333333334</v>
      </c>
      <c r="E26" s="35">
        <f t="shared" si="3"/>
        <v>1.0604166666666666</v>
      </c>
      <c r="F26" s="71">
        <f t="shared" si="0"/>
        <v>0.994189497716895</v>
      </c>
      <c r="G26" s="36">
        <v>1.4458333333333335</v>
      </c>
      <c r="H26" s="36">
        <v>0.08541666666666665</v>
      </c>
      <c r="I26" s="35">
        <f t="shared" si="4"/>
        <v>1.5312500000000002</v>
      </c>
      <c r="J26" s="71">
        <f t="shared" si="1"/>
        <v>0.9916095890410959</v>
      </c>
      <c r="K26" s="36">
        <v>0.020833333333333332</v>
      </c>
      <c r="L26" s="36">
        <v>0.23263888888888887</v>
      </c>
      <c r="M26" s="35">
        <f t="shared" si="5"/>
        <v>0.2534722222222222</v>
      </c>
      <c r="N26" s="71">
        <f t="shared" si="2"/>
        <v>0.9986111111111111</v>
      </c>
      <c r="O26" s="94"/>
      <c r="P26" s="3"/>
      <c r="Q26" s="3"/>
      <c r="R26" s="3"/>
    </row>
    <row r="27" spans="1:18" s="4" customFormat="1" ht="12.75">
      <c r="A27" s="55">
        <v>23</v>
      </c>
      <c r="B27" s="16" t="s">
        <v>92</v>
      </c>
      <c r="C27" s="36">
        <v>0.14930555555555555</v>
      </c>
      <c r="D27" s="36">
        <v>0.17708333333333334</v>
      </c>
      <c r="E27" s="35">
        <f t="shared" si="3"/>
        <v>0.3263888888888889</v>
      </c>
      <c r="F27" s="71">
        <f t="shared" si="0"/>
        <v>0.9982115677321157</v>
      </c>
      <c r="G27" s="36">
        <v>1.61875</v>
      </c>
      <c r="H27" s="36">
        <v>4.470138888888889</v>
      </c>
      <c r="I27" s="35">
        <f t="shared" si="4"/>
        <v>6.088888888888889</v>
      </c>
      <c r="J27" s="39">
        <f t="shared" si="1"/>
        <v>0.9666362252663622</v>
      </c>
      <c r="K27" s="36">
        <v>0.020833333333333332</v>
      </c>
      <c r="L27" s="32">
        <v>0.548611111111111</v>
      </c>
      <c r="M27" s="35">
        <f t="shared" si="5"/>
        <v>0.5694444444444444</v>
      </c>
      <c r="N27" s="71">
        <f t="shared" si="2"/>
        <v>0.9968797564687975</v>
      </c>
      <c r="O27" s="94"/>
      <c r="P27" s="3"/>
      <c r="Q27" s="3"/>
      <c r="R27" s="3"/>
    </row>
    <row r="28" spans="1:18" s="4" customFormat="1" ht="12.75">
      <c r="A28" s="55">
        <v>24</v>
      </c>
      <c r="B28" s="13" t="s">
        <v>93</v>
      </c>
      <c r="C28" s="36">
        <v>0.041666666666666664</v>
      </c>
      <c r="D28" s="36">
        <v>6.298611111111111</v>
      </c>
      <c r="E28" s="35">
        <f t="shared" si="3"/>
        <v>6.340277777777778</v>
      </c>
      <c r="F28" s="39">
        <f t="shared" si="0"/>
        <v>0.9652587519025876</v>
      </c>
      <c r="G28" s="36">
        <v>0.9020833333333332</v>
      </c>
      <c r="H28" s="36">
        <v>0.3875</v>
      </c>
      <c r="I28" s="35">
        <f t="shared" si="4"/>
        <v>1.2895833333333333</v>
      </c>
      <c r="J28" s="71">
        <f t="shared" si="1"/>
        <v>0.9929337899543379</v>
      </c>
      <c r="K28" s="36">
        <v>11.319444444444445</v>
      </c>
      <c r="L28" s="36">
        <v>1</v>
      </c>
      <c r="M28" s="35">
        <f t="shared" si="5"/>
        <v>12.319444444444445</v>
      </c>
      <c r="N28" s="39">
        <f t="shared" si="2"/>
        <v>0.9324961948249619</v>
      </c>
      <c r="O28" s="94"/>
      <c r="P28" s="3"/>
      <c r="Q28" s="3"/>
      <c r="R28" s="3"/>
    </row>
    <row r="29" spans="1:18" s="4" customFormat="1" ht="12.75">
      <c r="A29" s="55">
        <v>25</v>
      </c>
      <c r="B29" s="13" t="s">
        <v>94</v>
      </c>
      <c r="C29" s="36">
        <v>0.041666666666666664</v>
      </c>
      <c r="D29" s="36">
        <v>6.298611111111111</v>
      </c>
      <c r="E29" s="35">
        <f t="shared" si="3"/>
        <v>6.340277777777778</v>
      </c>
      <c r="F29" s="39">
        <f t="shared" si="0"/>
        <v>0.9652587519025876</v>
      </c>
      <c r="G29" s="36">
        <v>1.3</v>
      </c>
      <c r="H29" s="36">
        <v>0.05833333333333333</v>
      </c>
      <c r="I29" s="35">
        <f t="shared" si="4"/>
        <v>1.3583333333333334</v>
      </c>
      <c r="J29" s="71">
        <f t="shared" si="1"/>
        <v>0.9925570776255709</v>
      </c>
      <c r="K29" s="36">
        <v>11.319444444444445</v>
      </c>
      <c r="L29" s="36">
        <v>1</v>
      </c>
      <c r="M29" s="35">
        <f>K29+L29</f>
        <v>12.319444444444445</v>
      </c>
      <c r="N29" s="39">
        <f t="shared" si="2"/>
        <v>0.9324961948249619</v>
      </c>
      <c r="O29" s="94"/>
      <c r="P29" s="3"/>
      <c r="Q29" s="3"/>
      <c r="R29" s="3"/>
    </row>
    <row r="30" spans="1:18" s="4" customFormat="1" ht="12.75">
      <c r="A30" s="55">
        <v>26</v>
      </c>
      <c r="B30" s="56" t="s">
        <v>200</v>
      </c>
      <c r="C30" s="32">
        <v>0.5881944444444445</v>
      </c>
      <c r="D30" s="32">
        <v>0.03125</v>
      </c>
      <c r="E30" s="35">
        <f t="shared" si="3"/>
        <v>0.6194444444444445</v>
      </c>
      <c r="F30" s="71">
        <f t="shared" si="0"/>
        <v>0.9966057838660579</v>
      </c>
      <c r="G30" s="32">
        <v>0.9645833333333332</v>
      </c>
      <c r="H30" s="32">
        <v>0.015277777777777777</v>
      </c>
      <c r="I30" s="35">
        <f t="shared" si="4"/>
        <v>0.979861111111111</v>
      </c>
      <c r="J30" s="71">
        <f t="shared" si="1"/>
        <v>0.9946308980213089</v>
      </c>
      <c r="K30" s="32">
        <v>0.03263888888888889</v>
      </c>
      <c r="L30" s="32">
        <v>0.03888888888888889</v>
      </c>
      <c r="M30" s="35">
        <f t="shared" si="5"/>
        <v>0.07152777777777777</v>
      </c>
      <c r="N30" s="71">
        <f t="shared" si="2"/>
        <v>0.9996080669710806</v>
      </c>
      <c r="O30" s="94"/>
      <c r="P30" s="3"/>
      <c r="Q30" s="3"/>
      <c r="R30" s="3"/>
    </row>
    <row r="31" spans="1:18" s="4" customFormat="1" ht="12.75">
      <c r="A31" s="55">
        <v>27</v>
      </c>
      <c r="B31" s="109" t="s">
        <v>95</v>
      </c>
      <c r="C31" s="32"/>
      <c r="D31" s="32">
        <v>0.13333333333333333</v>
      </c>
      <c r="E31" s="35">
        <f t="shared" si="3"/>
        <v>0.13333333333333333</v>
      </c>
      <c r="F31" s="71">
        <f t="shared" si="0"/>
        <v>0.9992694063926941</v>
      </c>
      <c r="G31" s="20">
        <v>1.6055555555555554</v>
      </c>
      <c r="H31" s="32">
        <v>0.006944444444444444</v>
      </c>
      <c r="I31" s="35">
        <f t="shared" si="4"/>
        <v>1.6124999999999998</v>
      </c>
      <c r="J31" s="71">
        <f t="shared" si="1"/>
        <v>0.9911643835616438</v>
      </c>
      <c r="K31" s="102">
        <v>0</v>
      </c>
      <c r="L31" s="32">
        <v>0</v>
      </c>
      <c r="M31" s="35">
        <f t="shared" si="5"/>
        <v>0</v>
      </c>
      <c r="N31" s="71">
        <f t="shared" si="2"/>
        <v>1</v>
      </c>
      <c r="O31" s="94"/>
      <c r="P31" s="3"/>
      <c r="Q31" s="3"/>
      <c r="R31" s="3"/>
    </row>
    <row r="32" spans="1:18" s="107" customFormat="1" ht="12.75">
      <c r="A32" s="55">
        <v>28</v>
      </c>
      <c r="B32" s="56" t="s">
        <v>96</v>
      </c>
      <c r="C32" s="103">
        <v>0.13055555555555556</v>
      </c>
      <c r="D32" s="103">
        <v>0.12291666666666667</v>
      </c>
      <c r="E32" s="104">
        <f t="shared" si="3"/>
        <v>0.2534722222222222</v>
      </c>
      <c r="F32" s="97">
        <f t="shared" si="0"/>
        <v>0.9986111111111111</v>
      </c>
      <c r="G32" s="103">
        <v>1.8125</v>
      </c>
      <c r="H32" s="103"/>
      <c r="I32" s="104">
        <f t="shared" si="4"/>
        <v>1.8125</v>
      </c>
      <c r="J32" s="97">
        <f t="shared" si="1"/>
        <v>0.9900684931506849</v>
      </c>
      <c r="K32" s="103">
        <v>0.2791666666666667</v>
      </c>
      <c r="L32" s="103">
        <v>0.044444444444444446</v>
      </c>
      <c r="M32" s="35">
        <f t="shared" si="5"/>
        <v>0.3236111111111111</v>
      </c>
      <c r="N32" s="71">
        <f t="shared" si="2"/>
        <v>0.9982267884322679</v>
      </c>
      <c r="O32" s="105"/>
      <c r="P32" s="106"/>
      <c r="Q32" s="106"/>
      <c r="R32" s="106"/>
    </row>
    <row r="33" spans="1:18" s="4" customFormat="1" ht="12.75">
      <c r="A33" s="55">
        <v>29</v>
      </c>
      <c r="B33" s="56" t="s">
        <v>97</v>
      </c>
      <c r="C33" s="36">
        <v>0.034027777777777775</v>
      </c>
      <c r="D33" s="36">
        <v>0.03263888888888889</v>
      </c>
      <c r="E33" s="35">
        <f t="shared" si="3"/>
        <v>0.06666666666666667</v>
      </c>
      <c r="F33" s="71">
        <f t="shared" si="0"/>
        <v>0.9996347031963471</v>
      </c>
      <c r="G33" s="36">
        <v>0.7395833333333334</v>
      </c>
      <c r="H33" s="36"/>
      <c r="I33" s="35">
        <f t="shared" si="4"/>
        <v>0.7395833333333334</v>
      </c>
      <c r="J33" s="71">
        <f t="shared" si="1"/>
        <v>0.9959474885844748</v>
      </c>
      <c r="K33" s="36"/>
      <c r="L33" s="36"/>
      <c r="M33" s="35"/>
      <c r="N33" s="71">
        <f t="shared" si="2"/>
        <v>1</v>
      </c>
      <c r="O33" s="94"/>
      <c r="P33" s="3"/>
      <c r="Q33" s="3"/>
      <c r="R33" s="3"/>
    </row>
    <row r="34" spans="1:18" s="4" customFormat="1" ht="12.75">
      <c r="A34" s="55">
        <v>30</v>
      </c>
      <c r="B34" s="110" t="s">
        <v>98</v>
      </c>
      <c r="C34" s="36">
        <v>0.08819444444444445</v>
      </c>
      <c r="D34" s="36"/>
      <c r="E34" s="35">
        <f t="shared" si="3"/>
        <v>0.08819444444444445</v>
      </c>
      <c r="F34" s="71">
        <f t="shared" si="0"/>
        <v>0.9995167427701674</v>
      </c>
      <c r="G34" s="36">
        <v>1.2902777777777776</v>
      </c>
      <c r="H34" s="36"/>
      <c r="I34" s="35">
        <f t="shared" si="4"/>
        <v>1.2902777777777776</v>
      </c>
      <c r="J34" s="71">
        <f t="shared" si="1"/>
        <v>0.9929299847792998</v>
      </c>
      <c r="K34" s="36">
        <v>0.009027777777777779</v>
      </c>
      <c r="L34" s="36">
        <v>0.0006944444444444445</v>
      </c>
      <c r="M34" s="35">
        <f t="shared" si="5"/>
        <v>0.009722222222222222</v>
      </c>
      <c r="N34" s="71">
        <f t="shared" si="2"/>
        <v>0.9999467275494672</v>
      </c>
      <c r="O34" s="94"/>
      <c r="P34" s="3"/>
      <c r="Q34" s="3"/>
      <c r="R34" s="3"/>
    </row>
    <row r="35" spans="1:18" s="4" customFormat="1" ht="12.75">
      <c r="A35" s="55">
        <v>31</v>
      </c>
      <c r="B35" s="56" t="s">
        <v>110</v>
      </c>
      <c r="C35" s="36"/>
      <c r="D35" s="36">
        <v>0.37013888888888885</v>
      </c>
      <c r="E35" s="35">
        <f t="shared" si="3"/>
        <v>0.37013888888888885</v>
      </c>
      <c r="F35" s="71">
        <f t="shared" si="0"/>
        <v>0.9979718417047183</v>
      </c>
      <c r="G35" s="36">
        <v>0.7430555555555555</v>
      </c>
      <c r="H35" s="36">
        <v>0.0798611111111111</v>
      </c>
      <c r="I35" s="35">
        <f t="shared" si="4"/>
        <v>0.8229166666666665</v>
      </c>
      <c r="J35" s="71">
        <f t="shared" si="1"/>
        <v>0.9954908675799087</v>
      </c>
      <c r="K35" s="36"/>
      <c r="L35" s="36">
        <v>0.03333333333333333</v>
      </c>
      <c r="M35" s="35">
        <f t="shared" si="5"/>
        <v>0.03333333333333333</v>
      </c>
      <c r="N35" s="71">
        <f t="shared" si="2"/>
        <v>0.9998173515981735</v>
      </c>
      <c r="O35" s="94"/>
      <c r="P35" s="3"/>
      <c r="Q35" s="3"/>
      <c r="R35" s="3"/>
    </row>
    <row r="36" spans="1:18" s="4" customFormat="1" ht="12.75">
      <c r="A36" s="55">
        <v>32</v>
      </c>
      <c r="B36" s="56" t="s">
        <v>111</v>
      </c>
      <c r="C36" s="36"/>
      <c r="D36" s="36">
        <v>0.3194444444444445</v>
      </c>
      <c r="E36" s="35">
        <f t="shared" si="3"/>
        <v>0.3194444444444445</v>
      </c>
      <c r="F36" s="71">
        <f t="shared" si="0"/>
        <v>0.9982496194824961</v>
      </c>
      <c r="G36" s="36">
        <v>43.69166666666666</v>
      </c>
      <c r="H36" s="36"/>
      <c r="I36" s="35">
        <f t="shared" si="4"/>
        <v>43.69166666666666</v>
      </c>
      <c r="J36" s="39">
        <f t="shared" si="1"/>
        <v>0.7605936073059361</v>
      </c>
      <c r="K36" s="36"/>
      <c r="L36" s="36">
        <v>0.09027777777777778</v>
      </c>
      <c r="M36" s="35">
        <f t="shared" si="5"/>
        <v>0.09027777777777778</v>
      </c>
      <c r="N36" s="71">
        <f t="shared" si="2"/>
        <v>0.9995053272450533</v>
      </c>
      <c r="O36" s="94"/>
      <c r="P36" s="3"/>
      <c r="Q36" s="3"/>
      <c r="R36" s="3"/>
    </row>
    <row r="37" spans="1:18" s="4" customFormat="1" ht="12.75">
      <c r="A37" s="55">
        <v>33</v>
      </c>
      <c r="B37" s="56" t="s">
        <v>99</v>
      </c>
      <c r="C37" s="36"/>
      <c r="D37" s="36">
        <v>0.11805555555555557</v>
      </c>
      <c r="E37" s="35">
        <f t="shared" si="3"/>
        <v>0.11805555555555557</v>
      </c>
      <c r="F37" s="71">
        <f aca="true" t="shared" si="6" ref="F37:F56">($O$1-E37)/$O$1</f>
        <v>0.9993531202435313</v>
      </c>
      <c r="G37" s="36">
        <v>2.5034722222222223</v>
      </c>
      <c r="H37" s="36"/>
      <c r="I37" s="35">
        <f t="shared" si="4"/>
        <v>2.5034722222222223</v>
      </c>
      <c r="J37" s="71">
        <f aca="true" t="shared" si="7" ref="J37:J56">($O$1-I37)/$O$1</f>
        <v>0.9862823439878234</v>
      </c>
      <c r="K37" s="36">
        <v>1.5604166666666668</v>
      </c>
      <c r="L37" s="36">
        <v>2.006944444444444</v>
      </c>
      <c r="M37" s="35">
        <f t="shared" si="5"/>
        <v>3.567361111111111</v>
      </c>
      <c r="N37" s="71">
        <f aca="true" t="shared" si="8" ref="N37:N56">($O$1-M37)/$O$1</f>
        <v>0.9804528158295283</v>
      </c>
      <c r="O37" s="57"/>
      <c r="P37" s="22"/>
      <c r="Q37" s="22"/>
      <c r="R37" s="22"/>
    </row>
    <row r="38" spans="1:18" s="4" customFormat="1" ht="12.75">
      <c r="A38" s="55">
        <v>34</v>
      </c>
      <c r="B38" s="56" t="s">
        <v>102</v>
      </c>
      <c r="C38" s="36"/>
      <c r="D38" s="36">
        <v>0.34027777777777773</v>
      </c>
      <c r="E38" s="35">
        <f t="shared" si="3"/>
        <v>0.34027777777777773</v>
      </c>
      <c r="F38" s="71">
        <f t="shared" si="6"/>
        <v>0.9981354642313547</v>
      </c>
      <c r="G38" s="36">
        <v>0.7673611111111112</v>
      </c>
      <c r="H38" s="36">
        <v>0.0798611111111111</v>
      </c>
      <c r="I38" s="35">
        <f t="shared" si="4"/>
        <v>0.8472222222222223</v>
      </c>
      <c r="J38" s="71">
        <f t="shared" si="7"/>
        <v>0.9953576864535768</v>
      </c>
      <c r="K38" s="36"/>
      <c r="L38" s="36"/>
      <c r="M38" s="35"/>
      <c r="N38" s="71">
        <f t="shared" si="8"/>
        <v>1</v>
      </c>
      <c r="O38" s="94"/>
      <c r="P38" s="3"/>
      <c r="Q38" s="3"/>
      <c r="R38" s="3"/>
    </row>
    <row r="39" spans="1:18" s="4" customFormat="1" ht="12.75">
      <c r="A39" s="55">
        <v>35</v>
      </c>
      <c r="B39" s="56" t="s">
        <v>100</v>
      </c>
      <c r="C39" s="36"/>
      <c r="D39" s="36">
        <v>0.11458333333333333</v>
      </c>
      <c r="E39" s="35">
        <f t="shared" si="3"/>
        <v>0.11458333333333333</v>
      </c>
      <c r="F39" s="71">
        <f t="shared" si="6"/>
        <v>0.9993721461187214</v>
      </c>
      <c r="G39" s="36"/>
      <c r="H39" s="36"/>
      <c r="I39" s="35"/>
      <c r="J39" s="71">
        <f t="shared" si="7"/>
        <v>1</v>
      </c>
      <c r="K39" s="36"/>
      <c r="L39" s="36"/>
      <c r="M39" s="35"/>
      <c r="N39" s="71">
        <f t="shared" si="8"/>
        <v>1</v>
      </c>
      <c r="O39" s="94"/>
      <c r="P39" s="3"/>
      <c r="Q39" s="3"/>
      <c r="R39" s="3"/>
    </row>
    <row r="40" spans="1:14" ht="12.75">
      <c r="A40" s="55">
        <v>36</v>
      </c>
      <c r="B40" s="56" t="s">
        <v>101</v>
      </c>
      <c r="D40" s="17">
        <v>0</v>
      </c>
      <c r="E40" s="35">
        <f t="shared" si="3"/>
        <v>0</v>
      </c>
      <c r="F40" s="71">
        <f t="shared" si="6"/>
        <v>1</v>
      </c>
      <c r="I40" s="35"/>
      <c r="J40" s="71">
        <f t="shared" si="7"/>
        <v>1</v>
      </c>
      <c r="M40" s="35"/>
      <c r="N40" s="71">
        <f t="shared" si="8"/>
        <v>1</v>
      </c>
    </row>
    <row r="41" spans="1:14" ht="12.75">
      <c r="A41" s="55">
        <v>37</v>
      </c>
      <c r="B41" s="56" t="s">
        <v>103</v>
      </c>
      <c r="D41" s="17">
        <v>0.45625</v>
      </c>
      <c r="E41" s="35">
        <f t="shared" si="3"/>
        <v>0.45625</v>
      </c>
      <c r="F41" s="71">
        <f t="shared" si="6"/>
        <v>0.9974999999999999</v>
      </c>
      <c r="G41" s="17">
        <v>0.3368055555555556</v>
      </c>
      <c r="H41" s="17">
        <v>0</v>
      </c>
      <c r="I41" s="35">
        <f t="shared" si="4"/>
        <v>0.3368055555555556</v>
      </c>
      <c r="J41" s="71">
        <f t="shared" si="7"/>
        <v>0.998154490106545</v>
      </c>
      <c r="M41" s="35"/>
      <c r="N41" s="71">
        <f t="shared" si="8"/>
        <v>1</v>
      </c>
    </row>
    <row r="42" spans="1:14" ht="12.75">
      <c r="A42" s="55">
        <v>38</v>
      </c>
      <c r="B42" s="56" t="s">
        <v>104</v>
      </c>
      <c r="E42" s="35"/>
      <c r="F42" s="71">
        <f t="shared" si="6"/>
        <v>1</v>
      </c>
      <c r="I42" s="35"/>
      <c r="J42" s="71">
        <f t="shared" si="7"/>
        <v>1</v>
      </c>
      <c r="M42" s="35"/>
      <c r="N42" s="71">
        <f t="shared" si="8"/>
        <v>1</v>
      </c>
    </row>
    <row r="43" spans="1:14" ht="12.75">
      <c r="A43" s="55">
        <v>39</v>
      </c>
      <c r="B43" s="56" t="s">
        <v>105</v>
      </c>
      <c r="D43" s="17">
        <v>0.27569444444444446</v>
      </c>
      <c r="E43" s="35">
        <f t="shared" si="3"/>
        <v>0.27569444444444446</v>
      </c>
      <c r="F43" s="71">
        <f t="shared" si="6"/>
        <v>0.9984893455098934</v>
      </c>
      <c r="G43" s="17">
        <v>0.686111111111111</v>
      </c>
      <c r="H43" s="17">
        <v>0</v>
      </c>
      <c r="I43" s="35">
        <f t="shared" si="4"/>
        <v>0.686111111111111</v>
      </c>
      <c r="J43" s="71">
        <f t="shared" si="7"/>
        <v>0.9962404870624049</v>
      </c>
      <c r="M43" s="35"/>
      <c r="N43" s="71">
        <f t="shared" si="8"/>
        <v>1</v>
      </c>
    </row>
    <row r="44" spans="1:14" ht="12.75">
      <c r="A44" s="55">
        <v>40</v>
      </c>
      <c r="B44" s="56" t="s">
        <v>198</v>
      </c>
      <c r="C44" s="17">
        <v>0.5416666666666666</v>
      </c>
      <c r="D44" s="17">
        <v>0.10625</v>
      </c>
      <c r="E44" s="35">
        <f t="shared" si="3"/>
        <v>0.6479166666666666</v>
      </c>
      <c r="F44" s="71">
        <f t="shared" si="6"/>
        <v>0.9964497716894977</v>
      </c>
      <c r="G44" s="17">
        <v>0.3673611111111111</v>
      </c>
      <c r="H44" s="17">
        <v>0.11388888888888889</v>
      </c>
      <c r="I44" s="35">
        <f t="shared" si="4"/>
        <v>0.48124999999999996</v>
      </c>
      <c r="J44" s="71">
        <f t="shared" si="7"/>
        <v>0.9973630136986302</v>
      </c>
      <c r="K44" s="17">
        <v>0.17847222222222223</v>
      </c>
      <c r="L44" s="17">
        <v>0.40972222222222227</v>
      </c>
      <c r="M44" s="35">
        <f t="shared" si="5"/>
        <v>0.5881944444444445</v>
      </c>
      <c r="N44" s="71">
        <f t="shared" si="8"/>
        <v>0.9967770167427702</v>
      </c>
    </row>
    <row r="45" spans="1:14" ht="12.75">
      <c r="A45" s="55">
        <v>41</v>
      </c>
      <c r="B45" s="56" t="s">
        <v>199</v>
      </c>
      <c r="C45" s="17">
        <v>0.5423611111111112</v>
      </c>
      <c r="D45" s="17">
        <v>0.1125</v>
      </c>
      <c r="E45" s="35">
        <f t="shared" si="3"/>
        <v>0.6548611111111112</v>
      </c>
      <c r="F45" s="71">
        <f t="shared" si="6"/>
        <v>0.9964117199391173</v>
      </c>
      <c r="G45" s="17">
        <v>0.5902777777777778</v>
      </c>
      <c r="H45" s="17">
        <v>0.11597222222222221</v>
      </c>
      <c r="I45" s="35">
        <f t="shared" si="4"/>
        <v>0.70625</v>
      </c>
      <c r="J45" s="71">
        <f t="shared" si="7"/>
        <v>0.9961301369863013</v>
      </c>
      <c r="K45" s="17">
        <v>0.17847222222222223</v>
      </c>
      <c r="L45" s="17">
        <v>0.4354166666666666</v>
      </c>
      <c r="M45" s="35">
        <f t="shared" si="5"/>
        <v>0.6138888888888888</v>
      </c>
      <c r="N45" s="71">
        <f t="shared" si="8"/>
        <v>0.9966362252663623</v>
      </c>
    </row>
    <row r="46" spans="1:14" ht="12.75">
      <c r="A46" s="55">
        <v>42</v>
      </c>
      <c r="B46" s="56" t="s">
        <v>197</v>
      </c>
      <c r="C46" s="17">
        <v>0.31875</v>
      </c>
      <c r="D46" s="17">
        <v>0.16180555555555556</v>
      </c>
      <c r="E46" s="35">
        <f t="shared" si="3"/>
        <v>0.4805555555555555</v>
      </c>
      <c r="F46" s="71">
        <f t="shared" si="6"/>
        <v>0.9973668188736682</v>
      </c>
      <c r="G46" s="17">
        <v>0.3673611111111111</v>
      </c>
      <c r="H46" s="17">
        <v>0.14097222222222222</v>
      </c>
      <c r="I46" s="35">
        <f t="shared" si="4"/>
        <v>0.5083333333333333</v>
      </c>
      <c r="J46" s="71">
        <f t="shared" si="7"/>
        <v>0.9972146118721461</v>
      </c>
      <c r="K46" s="17">
        <v>0.18194444444444444</v>
      </c>
      <c r="L46" s="17">
        <v>0.3826388888888889</v>
      </c>
      <c r="M46" s="35">
        <f t="shared" si="5"/>
        <v>0.5645833333333333</v>
      </c>
      <c r="N46" s="71">
        <f t="shared" si="8"/>
        <v>0.9969063926940639</v>
      </c>
    </row>
    <row r="47" spans="1:14" ht="12.75">
      <c r="A47" s="55">
        <v>43</v>
      </c>
      <c r="B47" s="56" t="s">
        <v>196</v>
      </c>
      <c r="C47" s="17">
        <v>7.583333333333333</v>
      </c>
      <c r="D47" s="17">
        <v>0.2</v>
      </c>
      <c r="E47" s="35">
        <f t="shared" si="3"/>
        <v>7.783333333333333</v>
      </c>
      <c r="F47" s="39">
        <f t="shared" si="6"/>
        <v>0.957351598173516</v>
      </c>
      <c r="I47" s="35"/>
      <c r="J47" s="71">
        <f t="shared" si="7"/>
        <v>1</v>
      </c>
      <c r="M47" s="35"/>
      <c r="N47" s="71">
        <f t="shared" si="8"/>
        <v>1</v>
      </c>
    </row>
    <row r="48" spans="1:14" ht="12.75">
      <c r="A48" s="55">
        <v>44</v>
      </c>
      <c r="B48" s="56" t="s">
        <v>249</v>
      </c>
      <c r="E48" s="35"/>
      <c r="F48" s="71">
        <f t="shared" si="6"/>
        <v>1</v>
      </c>
      <c r="G48" s="17">
        <v>0.4173611111111111</v>
      </c>
      <c r="H48" s="17">
        <v>0.34097222222222223</v>
      </c>
      <c r="I48" s="35">
        <f t="shared" si="4"/>
        <v>0.7583333333333333</v>
      </c>
      <c r="J48" s="71">
        <f t="shared" si="7"/>
        <v>0.9958447488584475</v>
      </c>
      <c r="K48" s="17">
        <v>0.18194444444444444</v>
      </c>
      <c r="L48" s="17">
        <v>0.7430555555555555</v>
      </c>
      <c r="M48" s="35">
        <f t="shared" si="5"/>
        <v>0.9249999999999999</v>
      </c>
      <c r="N48" s="71">
        <f t="shared" si="8"/>
        <v>0.994931506849315</v>
      </c>
    </row>
    <row r="49" spans="1:14" ht="12.75">
      <c r="A49" s="55">
        <v>45</v>
      </c>
      <c r="B49" s="56" t="s">
        <v>106</v>
      </c>
      <c r="D49" s="17">
        <v>0.4444444444444444</v>
      </c>
      <c r="E49" s="35">
        <f t="shared" si="3"/>
        <v>0.4444444444444444</v>
      </c>
      <c r="F49" s="71">
        <f t="shared" si="6"/>
        <v>0.9975646879756468</v>
      </c>
      <c r="G49" s="17">
        <v>1.4215277777777777</v>
      </c>
      <c r="H49" s="17">
        <v>0.14305555555555557</v>
      </c>
      <c r="I49" s="35">
        <f t="shared" si="4"/>
        <v>1.5645833333333332</v>
      </c>
      <c r="J49" s="71">
        <f t="shared" si="7"/>
        <v>0.9914269406392694</v>
      </c>
      <c r="K49" s="17">
        <v>0.3347222222222222</v>
      </c>
      <c r="L49" s="17">
        <v>0.5854166666666667</v>
      </c>
      <c r="M49" s="35">
        <f t="shared" si="5"/>
        <v>0.9201388888888888</v>
      </c>
      <c r="N49" s="71">
        <f t="shared" si="8"/>
        <v>0.9949581430745814</v>
      </c>
    </row>
    <row r="50" spans="1:14" ht="12.75">
      <c r="A50" s="55">
        <v>46</v>
      </c>
      <c r="B50" s="56" t="s">
        <v>112</v>
      </c>
      <c r="D50" s="17">
        <v>0.8611111111111112</v>
      </c>
      <c r="E50" s="35">
        <f t="shared" si="3"/>
        <v>0.8611111111111112</v>
      </c>
      <c r="F50" s="71">
        <f t="shared" si="6"/>
        <v>0.9952815829528158</v>
      </c>
      <c r="G50" s="17">
        <v>0.8319444444444444</v>
      </c>
      <c r="H50" s="17">
        <v>0.1326388888888889</v>
      </c>
      <c r="I50" s="35">
        <f t="shared" si="4"/>
        <v>0.9645833333333332</v>
      </c>
      <c r="J50" s="71">
        <f t="shared" si="7"/>
        <v>0.994714611872146</v>
      </c>
      <c r="K50" s="17">
        <v>1.1111111111111112</v>
      </c>
      <c r="L50" s="17">
        <v>0.34027777777777773</v>
      </c>
      <c r="M50" s="35">
        <f t="shared" si="5"/>
        <v>1.4513888888888888</v>
      </c>
      <c r="N50" s="71">
        <f t="shared" si="8"/>
        <v>0.9920471841704719</v>
      </c>
    </row>
    <row r="51" spans="1:14" ht="12.75">
      <c r="A51" s="55">
        <v>47</v>
      </c>
      <c r="B51" s="109" t="s">
        <v>109</v>
      </c>
      <c r="C51" s="17">
        <v>0.07083333333333333</v>
      </c>
      <c r="D51" s="17">
        <v>0.3520833333333333</v>
      </c>
      <c r="E51" s="35">
        <f t="shared" si="3"/>
        <v>0.4229166666666666</v>
      </c>
      <c r="F51" s="71">
        <f t="shared" si="6"/>
        <v>0.9976826484018264</v>
      </c>
      <c r="G51" s="17">
        <v>0.7243055555555555</v>
      </c>
      <c r="H51" s="17">
        <v>0.2125</v>
      </c>
      <c r="I51" s="35">
        <f t="shared" si="4"/>
        <v>0.9368055555555556</v>
      </c>
      <c r="J51" s="71">
        <f t="shared" si="7"/>
        <v>0.9948668188736681</v>
      </c>
      <c r="K51" s="17">
        <v>0.04305555555555556</v>
      </c>
      <c r="L51" s="17">
        <v>0.936111111111111</v>
      </c>
      <c r="M51" s="35">
        <f t="shared" si="5"/>
        <v>0.9791666666666665</v>
      </c>
      <c r="N51" s="71">
        <f t="shared" si="8"/>
        <v>0.9946347031963471</v>
      </c>
    </row>
    <row r="52" spans="1:14" ht="12.75">
      <c r="A52" s="55">
        <v>48</v>
      </c>
      <c r="B52" s="109" t="s">
        <v>206</v>
      </c>
      <c r="C52" s="17">
        <v>0.08402777777777777</v>
      </c>
      <c r="E52" s="35">
        <f t="shared" si="3"/>
        <v>0.08402777777777777</v>
      </c>
      <c r="F52" s="71">
        <f t="shared" si="6"/>
        <v>0.9995395738203957</v>
      </c>
      <c r="G52" s="17">
        <v>0.7520833333333333</v>
      </c>
      <c r="H52" s="17">
        <v>0.08611111111111112</v>
      </c>
      <c r="I52" s="35">
        <f t="shared" si="4"/>
        <v>0.8381944444444445</v>
      </c>
      <c r="J52" s="71">
        <f t="shared" si="7"/>
        <v>0.9954071537290715</v>
      </c>
      <c r="K52" s="17">
        <v>0.18472222222222223</v>
      </c>
      <c r="L52" s="17">
        <v>0.4368055555555555</v>
      </c>
      <c r="M52" s="35">
        <f t="shared" si="5"/>
        <v>0.6215277777777777</v>
      </c>
      <c r="N52" s="71">
        <f t="shared" si="8"/>
        <v>0.9965943683409437</v>
      </c>
    </row>
    <row r="53" spans="1:14" ht="12.75">
      <c r="A53" s="55">
        <v>49</v>
      </c>
      <c r="B53" s="109" t="s">
        <v>207</v>
      </c>
      <c r="C53" s="17">
        <v>0.1986111111111111</v>
      </c>
      <c r="E53" s="35">
        <f t="shared" si="3"/>
        <v>0.1986111111111111</v>
      </c>
      <c r="F53" s="71">
        <f t="shared" si="6"/>
        <v>0.9989117199391172</v>
      </c>
      <c r="G53" s="17">
        <v>0.38055555555555554</v>
      </c>
      <c r="H53" s="17">
        <v>0.09027777777777778</v>
      </c>
      <c r="I53" s="35">
        <f t="shared" si="4"/>
        <v>0.4708333333333333</v>
      </c>
      <c r="J53" s="71">
        <f t="shared" si="7"/>
        <v>0.997420091324201</v>
      </c>
      <c r="K53" s="17">
        <v>0.1840277777777778</v>
      </c>
      <c r="L53" s="17">
        <v>0.5097222222222222</v>
      </c>
      <c r="M53" s="35">
        <f t="shared" si="5"/>
        <v>0.69375</v>
      </c>
      <c r="N53" s="71">
        <f t="shared" si="8"/>
        <v>0.9961986301369863</v>
      </c>
    </row>
    <row r="54" spans="1:14" ht="12.75">
      <c r="A54" s="55">
        <v>50</v>
      </c>
      <c r="B54" s="16" t="s">
        <v>358</v>
      </c>
      <c r="C54" s="17">
        <v>0.06180555555555556</v>
      </c>
      <c r="D54" s="17">
        <v>0.23263888888888887</v>
      </c>
      <c r="E54" s="35">
        <f t="shared" si="3"/>
        <v>0.2944444444444444</v>
      </c>
      <c r="F54" s="71">
        <f t="shared" si="6"/>
        <v>0.9983866057838661</v>
      </c>
      <c r="G54" s="17">
        <v>1.2659722222222223</v>
      </c>
      <c r="H54" s="17">
        <v>0.16180555555555556</v>
      </c>
      <c r="I54" s="35">
        <f t="shared" si="4"/>
        <v>1.4277777777777778</v>
      </c>
      <c r="J54" s="71">
        <f t="shared" si="7"/>
        <v>0.9921765601217656</v>
      </c>
      <c r="K54" s="17">
        <v>1.09375</v>
      </c>
      <c r="L54" s="17">
        <v>1.6375</v>
      </c>
      <c r="M54" s="35">
        <f t="shared" si="5"/>
        <v>2.73125</v>
      </c>
      <c r="N54" s="71">
        <f t="shared" si="8"/>
        <v>0.9850342465753426</v>
      </c>
    </row>
    <row r="55" spans="1:14" ht="12.75">
      <c r="A55" s="55">
        <v>51</v>
      </c>
      <c r="B55" s="16" t="s">
        <v>107</v>
      </c>
      <c r="D55" s="17">
        <v>1.8972222222222221</v>
      </c>
      <c r="E55" s="35">
        <f t="shared" si="3"/>
        <v>1.8972222222222221</v>
      </c>
      <c r="F55" s="71">
        <f t="shared" si="6"/>
        <v>0.9896042617960427</v>
      </c>
      <c r="G55" s="17">
        <v>0.6708333333333334</v>
      </c>
      <c r="H55" s="17">
        <v>0</v>
      </c>
      <c r="I55" s="35">
        <f t="shared" si="4"/>
        <v>0.6708333333333334</v>
      </c>
      <c r="J55" s="71">
        <f t="shared" si="7"/>
        <v>0.996324200913242</v>
      </c>
      <c r="K55" s="17">
        <v>0</v>
      </c>
      <c r="L55" s="17">
        <v>0.10694444444444444</v>
      </c>
      <c r="M55" s="35">
        <f t="shared" si="5"/>
        <v>0.10694444444444444</v>
      </c>
      <c r="N55" s="71">
        <f t="shared" si="8"/>
        <v>0.99941400304414</v>
      </c>
    </row>
    <row r="56" spans="1:14" ht="12.75">
      <c r="A56" s="55">
        <v>52</v>
      </c>
      <c r="B56" s="16" t="s">
        <v>108</v>
      </c>
      <c r="C56" s="17">
        <v>0.07847222222222222</v>
      </c>
      <c r="D56" s="17">
        <v>0.02152777777777778</v>
      </c>
      <c r="E56" s="35">
        <f t="shared" si="3"/>
        <v>0.1</v>
      </c>
      <c r="F56" s="71">
        <f t="shared" si="6"/>
        <v>0.9994520547945206</v>
      </c>
      <c r="G56" s="17">
        <v>0.7472222222222222</v>
      </c>
      <c r="H56" s="17">
        <v>0.1375</v>
      </c>
      <c r="I56" s="35">
        <f t="shared" si="4"/>
        <v>0.8847222222222222</v>
      </c>
      <c r="J56" s="71">
        <f t="shared" si="7"/>
        <v>0.9951522070015221</v>
      </c>
      <c r="K56" s="17">
        <v>0.9743055555555555</v>
      </c>
      <c r="L56" s="17">
        <v>0.8833333333333333</v>
      </c>
      <c r="M56" s="35">
        <f t="shared" si="5"/>
        <v>1.8576388888888888</v>
      </c>
      <c r="N56" s="71">
        <f t="shared" si="8"/>
        <v>0.9898211567732116</v>
      </c>
    </row>
    <row r="57" spans="1:2" ht="12.75">
      <c r="A57" s="56"/>
      <c r="B57" s="56"/>
    </row>
  </sheetData>
  <mergeCells count="8">
    <mergeCell ref="A1:B1"/>
    <mergeCell ref="M1:N1"/>
    <mergeCell ref="A2:N2"/>
    <mergeCell ref="A3:A4"/>
    <mergeCell ref="B3:B4"/>
    <mergeCell ref="C3:F3"/>
    <mergeCell ref="G3:J3"/>
    <mergeCell ref="K3:N3"/>
  </mergeCells>
  <printOptions/>
  <pageMargins left="0.39" right="0.45" top="0.57" bottom="0.64" header="0.38" footer="0.43"/>
  <pageSetup horizontalDpi="600" verticalDpi="600" orientation="landscape" scale="85" r:id="rId3"/>
  <headerFooter alignWithMargins="0"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N12" sqref="N12"/>
    </sheetView>
  </sheetViews>
  <sheetFormatPr defaultColWidth="8.8515625" defaultRowHeight="12.75"/>
  <cols>
    <col min="1" max="1" width="6.28125" style="16" bestFit="1" customWidth="1"/>
    <col min="2" max="2" width="36.140625" style="13" bestFit="1" customWidth="1"/>
    <col min="3" max="3" width="8.8515625" style="122" bestFit="1" customWidth="1"/>
    <col min="4" max="4" width="11.00390625" style="122" bestFit="1" customWidth="1"/>
    <col min="5" max="5" width="8.8515625" style="122" bestFit="1" customWidth="1"/>
    <col min="6" max="6" width="10.8515625" style="15" bestFit="1" customWidth="1"/>
    <col min="7" max="7" width="8.8515625" style="122" bestFit="1" customWidth="1"/>
    <col min="8" max="8" width="11.00390625" style="122" bestFit="1" customWidth="1"/>
    <col min="9" max="9" width="8.8515625" style="122" bestFit="1" customWidth="1"/>
    <col min="10" max="10" width="10.8515625" style="14" bestFit="1" customWidth="1"/>
    <col min="11" max="11" width="8.8515625" style="17" bestFit="1" customWidth="1"/>
    <col min="12" max="12" width="11.00390625" style="122" bestFit="1" customWidth="1"/>
    <col min="13" max="13" width="8.7109375" style="17" customWidth="1"/>
    <col min="14" max="14" width="10.8515625" style="14" bestFit="1" customWidth="1"/>
    <col min="15" max="15" width="9.140625" style="18" bestFit="1" customWidth="1"/>
    <col min="16" max="18" width="8.8515625" style="15" customWidth="1"/>
    <col min="19" max="16384" width="8.8515625" style="16" customWidth="1"/>
  </cols>
  <sheetData>
    <row r="1" spans="1:18" s="4" customFormat="1" ht="12.75">
      <c r="A1" s="111" t="s">
        <v>0</v>
      </c>
      <c r="B1" s="111"/>
      <c r="D1" s="20"/>
      <c r="E1" s="20"/>
      <c r="F1" s="1"/>
      <c r="G1" s="20"/>
      <c r="H1" s="20"/>
      <c r="I1" s="20"/>
      <c r="J1" s="1"/>
      <c r="K1" s="20"/>
      <c r="L1" s="20"/>
      <c r="M1" s="113" t="s">
        <v>1</v>
      </c>
      <c r="N1" s="113"/>
      <c r="O1" s="20">
        <v>182.5</v>
      </c>
      <c r="P1" s="3"/>
      <c r="Q1" s="3"/>
      <c r="R1" s="3"/>
    </row>
    <row r="2" spans="1:18" s="4" customFormat="1" ht="12.75">
      <c r="A2" s="114" t="s">
        <v>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94"/>
      <c r="P2" s="3"/>
      <c r="Q2" s="3"/>
      <c r="R2" s="3"/>
    </row>
    <row r="3" spans="1:18" s="4" customFormat="1" ht="26.25" customHeight="1">
      <c r="A3" s="119" t="s">
        <v>3</v>
      </c>
      <c r="B3" s="114" t="s">
        <v>357</v>
      </c>
      <c r="C3" s="120" t="s">
        <v>243</v>
      </c>
      <c r="D3" s="120"/>
      <c r="E3" s="120"/>
      <c r="F3" s="120"/>
      <c r="G3" s="120" t="s">
        <v>244</v>
      </c>
      <c r="H3" s="120"/>
      <c r="I3" s="120"/>
      <c r="J3" s="120"/>
      <c r="K3" s="120" t="s">
        <v>245</v>
      </c>
      <c r="L3" s="120"/>
      <c r="M3" s="120"/>
      <c r="N3" s="120"/>
      <c r="O3" s="94"/>
      <c r="P3" s="3"/>
      <c r="Q3" s="3"/>
      <c r="R3" s="3"/>
    </row>
    <row r="4" spans="1:18" s="5" customFormat="1" ht="45">
      <c r="A4" s="119"/>
      <c r="B4" s="114"/>
      <c r="C4" s="21" t="s">
        <v>5</v>
      </c>
      <c r="D4" s="21" t="s">
        <v>6</v>
      </c>
      <c r="E4" s="21" t="s">
        <v>7</v>
      </c>
      <c r="F4" s="6" t="s">
        <v>8</v>
      </c>
      <c r="G4" s="21" t="s">
        <v>5</v>
      </c>
      <c r="H4" s="21" t="s">
        <v>6</v>
      </c>
      <c r="I4" s="21" t="s">
        <v>7</v>
      </c>
      <c r="J4" s="6" t="s">
        <v>8</v>
      </c>
      <c r="K4" s="21" t="s">
        <v>5</v>
      </c>
      <c r="L4" s="21" t="s">
        <v>6</v>
      </c>
      <c r="M4" s="21" t="s">
        <v>7</v>
      </c>
      <c r="N4" s="6" t="s">
        <v>8</v>
      </c>
      <c r="O4" s="9"/>
      <c r="P4" s="8"/>
      <c r="Q4" s="8"/>
      <c r="R4" s="8"/>
    </row>
    <row r="5" spans="1:15" s="96" customFormat="1" ht="12.75">
      <c r="A5" s="96">
        <v>1</v>
      </c>
      <c r="B5" s="99" t="s">
        <v>231</v>
      </c>
      <c r="C5" s="35">
        <v>1.5409722222222222</v>
      </c>
      <c r="D5" s="35">
        <v>0.1277777777777778</v>
      </c>
      <c r="E5" s="35">
        <f>C5+D5</f>
        <v>1.66875</v>
      </c>
      <c r="F5" s="71">
        <f>($O$1-E5)/$O$1</f>
        <v>0.9908561643835617</v>
      </c>
      <c r="G5" s="35">
        <v>0.9006944444444445</v>
      </c>
      <c r="H5" s="35">
        <v>1.8125</v>
      </c>
      <c r="I5" s="35">
        <f>G5+H5</f>
        <v>2.7131944444444445</v>
      </c>
      <c r="J5" s="71">
        <f>($O$1-I5)/$O$1</f>
        <v>0.9851331811263319</v>
      </c>
      <c r="K5" s="35"/>
      <c r="L5" s="35">
        <v>1.8493055555555555</v>
      </c>
      <c r="M5" s="35">
        <f>K5+L5</f>
        <v>1.8493055555555555</v>
      </c>
      <c r="N5" s="71">
        <f>($O$1-M5)/$O$1</f>
        <v>0.9898668188736681</v>
      </c>
      <c r="O5" s="95"/>
    </row>
    <row r="6" spans="1:18" s="4" customFormat="1" ht="12.75">
      <c r="A6" s="23">
        <v>2</v>
      </c>
      <c r="B6" s="24" t="s">
        <v>229</v>
      </c>
      <c r="C6" s="35">
        <v>0.8965277777777777</v>
      </c>
      <c r="D6" s="35">
        <v>0.013194444444444444</v>
      </c>
      <c r="E6" s="35">
        <f>C6+D6</f>
        <v>0.9097222222222221</v>
      </c>
      <c r="F6" s="71">
        <f>($O$1-E6)/$O$1</f>
        <v>0.9950152207001521</v>
      </c>
      <c r="G6" s="35">
        <v>1.8354166666666665</v>
      </c>
      <c r="H6" s="35">
        <v>0.035416666666666666</v>
      </c>
      <c r="I6" s="35">
        <f>G6+H6</f>
        <v>1.8708333333333331</v>
      </c>
      <c r="J6" s="71">
        <f>($O$1-I6)/$O$1</f>
        <v>0.9897488584474886</v>
      </c>
      <c r="K6" s="35">
        <v>2.7798611111111113</v>
      </c>
      <c r="L6" s="35"/>
      <c r="M6" s="35">
        <f>K6+L6</f>
        <v>2.7798611111111113</v>
      </c>
      <c r="N6" s="71">
        <f>($O$1-M6)/$O$1</f>
        <v>0.9847678843226789</v>
      </c>
      <c r="O6" s="94"/>
      <c r="P6" s="3"/>
      <c r="Q6" s="3"/>
      <c r="R6" s="3"/>
    </row>
    <row r="7" spans="1:18" s="4" customFormat="1" ht="12.75">
      <c r="A7" s="23">
        <v>3</v>
      </c>
      <c r="B7" s="24" t="s">
        <v>232</v>
      </c>
      <c r="C7" s="25">
        <v>1.1166666666666667</v>
      </c>
      <c r="D7" s="25"/>
      <c r="E7" s="35">
        <f aca="true" t="shared" si="0" ref="E7:E38">C7+D7</f>
        <v>1.1166666666666667</v>
      </c>
      <c r="F7" s="71">
        <f>($O$1-E7)/$O$1</f>
        <v>0.9938812785388127</v>
      </c>
      <c r="G7" s="25">
        <v>1.3131944444444443</v>
      </c>
      <c r="H7" s="25">
        <v>0.04722222222222222</v>
      </c>
      <c r="I7" s="35">
        <f aca="true" t="shared" si="1" ref="I7:I38">G7+H7</f>
        <v>1.3604166666666666</v>
      </c>
      <c r="J7" s="71">
        <f>($O$1-I7)/$O$1</f>
        <v>0.9925456621004566</v>
      </c>
      <c r="K7" s="25">
        <v>2.7493055555555554</v>
      </c>
      <c r="L7" s="25">
        <v>0.7965277777777778</v>
      </c>
      <c r="M7" s="35">
        <f aca="true" t="shared" si="2" ref="M7:M41">K7+L7</f>
        <v>3.5458333333333334</v>
      </c>
      <c r="N7" s="71">
        <f>($O$1-M7)/$O$1</f>
        <v>0.9805707762557079</v>
      </c>
      <c r="O7" s="94"/>
      <c r="P7" s="3"/>
      <c r="Q7" s="3"/>
      <c r="R7" s="3"/>
    </row>
    <row r="8" spans="1:18" s="4" customFormat="1" ht="12.75">
      <c r="A8" s="96">
        <v>4</v>
      </c>
      <c r="B8" s="24" t="s">
        <v>233</v>
      </c>
      <c r="C8" s="35">
        <v>2.1055555555555556</v>
      </c>
      <c r="D8" s="35">
        <v>0.06180555555555556</v>
      </c>
      <c r="E8" s="35">
        <f t="shared" si="0"/>
        <v>2.167361111111111</v>
      </c>
      <c r="F8" s="71">
        <f>($O$1-E8)/$O$1</f>
        <v>0.9881240487062405</v>
      </c>
      <c r="G8" s="35">
        <v>0.5284722222222222</v>
      </c>
      <c r="H8" s="35">
        <v>0.44375</v>
      </c>
      <c r="I8" s="35">
        <f t="shared" si="1"/>
        <v>0.9722222222222222</v>
      </c>
      <c r="J8" s="71">
        <f>($O$1-I8)/$O$1</f>
        <v>0.9946727549467275</v>
      </c>
      <c r="K8" s="35">
        <v>0.575</v>
      </c>
      <c r="L8" s="35"/>
      <c r="M8" s="35">
        <f t="shared" si="2"/>
        <v>0.575</v>
      </c>
      <c r="N8" s="71">
        <f>($O$1-M8)/$O$1</f>
        <v>0.9968493150684932</v>
      </c>
      <c r="O8" s="94"/>
      <c r="P8" s="3"/>
      <c r="Q8" s="3"/>
      <c r="R8" s="3"/>
    </row>
    <row r="9" spans="1:18" s="4" customFormat="1" ht="12.75">
      <c r="A9" s="96">
        <v>5</v>
      </c>
      <c r="B9" s="24" t="s">
        <v>234</v>
      </c>
      <c r="C9" s="35">
        <v>0.83125</v>
      </c>
      <c r="D9" s="35">
        <v>0.7006944444444444</v>
      </c>
      <c r="E9" s="35">
        <f t="shared" si="0"/>
        <v>1.5319444444444446</v>
      </c>
      <c r="F9" s="71">
        <f>($O$1-E9)/$O$1</f>
        <v>0.9916057838660579</v>
      </c>
      <c r="G9" s="35">
        <v>1.792361111111111</v>
      </c>
      <c r="H9" s="35">
        <v>0.034027777777777775</v>
      </c>
      <c r="I9" s="35">
        <f t="shared" si="1"/>
        <v>1.8263888888888888</v>
      </c>
      <c r="J9" s="71">
        <f>($O$1-I9)/$O$1</f>
        <v>0.9899923896499239</v>
      </c>
      <c r="K9" s="35">
        <v>0.09236111111111112</v>
      </c>
      <c r="L9" s="35"/>
      <c r="M9" s="35">
        <f t="shared" si="2"/>
        <v>0.09236111111111112</v>
      </c>
      <c r="N9" s="71">
        <f>($O$1-M9)/$O$1</f>
        <v>0.9994939117199392</v>
      </c>
      <c r="O9" s="94"/>
      <c r="P9" s="3"/>
      <c r="Q9" s="3"/>
      <c r="R9" s="3"/>
    </row>
    <row r="10" spans="1:15" s="99" customFormat="1" ht="12.75">
      <c r="A10" s="23">
        <v>6</v>
      </c>
      <c r="B10" s="99" t="s">
        <v>235</v>
      </c>
      <c r="C10" s="35">
        <v>5.371527777777778</v>
      </c>
      <c r="D10" s="35">
        <v>0.26875</v>
      </c>
      <c r="E10" s="35">
        <f t="shared" si="0"/>
        <v>5.6402777777777775</v>
      </c>
      <c r="F10" s="124">
        <f>($O$1-E10)/$O$1</f>
        <v>0.9690943683409436</v>
      </c>
      <c r="G10" s="35">
        <v>0.936111111111111</v>
      </c>
      <c r="H10" s="35">
        <v>0.5666666666666667</v>
      </c>
      <c r="I10" s="35">
        <f t="shared" si="1"/>
        <v>1.5027777777777778</v>
      </c>
      <c r="J10" s="71">
        <f>($O$1-I10)/$O$1</f>
        <v>0.9917656012176561</v>
      </c>
      <c r="K10" s="35">
        <v>5.418055555555555</v>
      </c>
      <c r="L10" s="35">
        <v>1.56875</v>
      </c>
      <c r="M10" s="35">
        <f t="shared" si="2"/>
        <v>6.986805555555556</v>
      </c>
      <c r="N10" s="130">
        <f>($O$1-M10)/$O$1</f>
        <v>0.9617161339421614</v>
      </c>
      <c r="O10" s="98"/>
    </row>
    <row r="11" spans="1:15" s="99" customFormat="1" ht="12.75">
      <c r="A11" s="23">
        <v>7</v>
      </c>
      <c r="B11" s="99" t="s">
        <v>236</v>
      </c>
      <c r="C11" s="35">
        <v>0.16319444444444445</v>
      </c>
      <c r="D11" s="35">
        <v>0.1277777777777778</v>
      </c>
      <c r="E11" s="35">
        <f t="shared" si="0"/>
        <v>0.29097222222222224</v>
      </c>
      <c r="F11" s="71">
        <f>($O$1-E11)/$O$1</f>
        <v>0.9984056316590563</v>
      </c>
      <c r="G11" s="35">
        <v>0.4458333333333333</v>
      </c>
      <c r="H11" s="35">
        <v>0.5284722222222222</v>
      </c>
      <c r="I11" s="35">
        <f t="shared" si="1"/>
        <v>0.9743055555555555</v>
      </c>
      <c r="J11" s="71">
        <f>($O$1-I11)/$O$1</f>
        <v>0.9946613394216134</v>
      </c>
      <c r="K11" s="35">
        <v>0.06388888888888888</v>
      </c>
      <c r="L11" s="35">
        <v>0.08611111111111112</v>
      </c>
      <c r="M11" s="35">
        <f t="shared" si="2"/>
        <v>0.15000000000000002</v>
      </c>
      <c r="N11" s="71">
        <f>($O$1-M11)/$O$1</f>
        <v>0.9991780821917808</v>
      </c>
      <c r="O11" s="98"/>
    </row>
    <row r="12" spans="1:18" s="4" customFormat="1" ht="12.75">
      <c r="A12" s="96">
        <v>8</v>
      </c>
      <c r="B12" s="99" t="s">
        <v>230</v>
      </c>
      <c r="C12" s="35">
        <v>0.175</v>
      </c>
      <c r="D12" s="35">
        <v>0.02361111111111111</v>
      </c>
      <c r="E12" s="35">
        <f t="shared" si="0"/>
        <v>0.1986111111111111</v>
      </c>
      <c r="F12" s="71">
        <f>($O$1-E12)/$O$1</f>
        <v>0.9989117199391172</v>
      </c>
      <c r="G12" s="35">
        <v>1.917361111111111</v>
      </c>
      <c r="H12" s="35">
        <v>0.3548611111111111</v>
      </c>
      <c r="I12" s="35">
        <f t="shared" si="1"/>
        <v>2.272222222222222</v>
      </c>
      <c r="J12" s="71">
        <f>($O$1-I12)/$O$1</f>
        <v>0.9875494672754948</v>
      </c>
      <c r="K12" s="35">
        <v>0.6361111111111112</v>
      </c>
      <c r="L12" s="35">
        <v>0.7555555555555555</v>
      </c>
      <c r="M12" s="35">
        <f t="shared" si="2"/>
        <v>1.3916666666666666</v>
      </c>
      <c r="N12" s="71">
        <f>($O$1-M12)/$O$1</f>
        <v>0.9923744292237442</v>
      </c>
      <c r="O12" s="94"/>
      <c r="P12" s="3"/>
      <c r="Q12" s="3"/>
      <c r="R12" s="3"/>
    </row>
    <row r="13" spans="1:18" s="4" customFormat="1" ht="12.75">
      <c r="A13" s="96">
        <v>9</v>
      </c>
      <c r="B13" s="24" t="s">
        <v>88</v>
      </c>
      <c r="C13" s="100">
        <v>1.0256944444444445</v>
      </c>
      <c r="D13" s="100">
        <v>1.4784722222222222</v>
      </c>
      <c r="E13" s="35">
        <f t="shared" si="0"/>
        <v>2.5041666666666664</v>
      </c>
      <c r="F13" s="71">
        <f>($O$1-E13)/$O$1</f>
        <v>0.9862785388127854</v>
      </c>
      <c r="G13" s="101">
        <v>0.11319444444444444</v>
      </c>
      <c r="H13" s="100">
        <v>0.07777777777777778</v>
      </c>
      <c r="I13" s="35">
        <f t="shared" si="1"/>
        <v>0.1909722222222222</v>
      </c>
      <c r="J13" s="71">
        <f>($O$1-I13)/$O$1</f>
        <v>0.9989535768645358</v>
      </c>
      <c r="K13" s="100">
        <v>0.5340277777777778</v>
      </c>
      <c r="L13" s="100">
        <v>0.32569444444444445</v>
      </c>
      <c r="M13" s="35">
        <f t="shared" si="2"/>
        <v>0.8597222222222223</v>
      </c>
      <c r="N13" s="71">
        <f>($O$1-M13)/$O$1</f>
        <v>0.995289193302892</v>
      </c>
      <c r="O13" s="94"/>
      <c r="P13" s="3"/>
      <c r="Q13" s="3"/>
      <c r="R13" s="3"/>
    </row>
    <row r="14" spans="1:18" s="4" customFormat="1" ht="12.75">
      <c r="A14" s="23">
        <v>10</v>
      </c>
      <c r="B14" s="24" t="s">
        <v>113</v>
      </c>
      <c r="C14" s="36"/>
      <c r="D14" s="36"/>
      <c r="E14" s="35"/>
      <c r="F14" s="71">
        <f>($O$1-E14)/$O$1</f>
        <v>1</v>
      </c>
      <c r="G14" s="36">
        <v>0.3055555555555555</v>
      </c>
      <c r="H14" s="36">
        <v>0.08333333333333333</v>
      </c>
      <c r="I14" s="35">
        <f t="shared" si="1"/>
        <v>0.38888888888888884</v>
      </c>
      <c r="J14" s="71">
        <f>($O$1-I14)/$O$1</f>
        <v>0.997869101978691</v>
      </c>
      <c r="K14" s="36"/>
      <c r="L14" s="36"/>
      <c r="M14" s="35"/>
      <c r="N14" s="71">
        <f>($O$1-M14)/$O$1</f>
        <v>1</v>
      </c>
      <c r="O14" s="94"/>
      <c r="P14" s="3"/>
      <c r="Q14" s="3"/>
      <c r="R14" s="3"/>
    </row>
    <row r="15" spans="1:18" s="4" customFormat="1" ht="12.75">
      <c r="A15" s="23">
        <v>11</v>
      </c>
      <c r="B15" s="64" t="s">
        <v>362</v>
      </c>
      <c r="C15" s="36"/>
      <c r="D15" s="36"/>
      <c r="E15" s="35"/>
      <c r="F15" s="71"/>
      <c r="G15" s="36"/>
      <c r="H15" s="36"/>
      <c r="I15" s="35"/>
      <c r="J15" s="71"/>
      <c r="K15" s="36">
        <v>1.0875</v>
      </c>
      <c r="L15" s="36"/>
      <c r="M15" s="35">
        <f>K15+L15</f>
        <v>1.0875</v>
      </c>
      <c r="N15" s="71">
        <f>($O$1-M15)/$O$1</f>
        <v>0.9940410958904109</v>
      </c>
      <c r="O15" s="94"/>
      <c r="P15" s="3"/>
      <c r="Q15" s="3"/>
      <c r="R15" s="3"/>
    </row>
    <row r="16" spans="1:18" s="4" customFormat="1" ht="12.75">
      <c r="A16" s="96">
        <v>12</v>
      </c>
      <c r="B16" s="41" t="s">
        <v>127</v>
      </c>
      <c r="C16" s="35">
        <v>0</v>
      </c>
      <c r="D16" s="35">
        <v>0.007638888888888889</v>
      </c>
      <c r="E16" s="35">
        <f t="shared" si="0"/>
        <v>0.007638888888888889</v>
      </c>
      <c r="F16" s="71">
        <f>($O$1-E16)/$O$1</f>
        <v>0.9999581430745814</v>
      </c>
      <c r="G16" s="35">
        <v>0.6444444444444445</v>
      </c>
      <c r="H16" s="35">
        <v>0.16041666666666668</v>
      </c>
      <c r="I16" s="35">
        <f t="shared" si="1"/>
        <v>0.8048611111111111</v>
      </c>
      <c r="J16" s="71">
        <f>($O$1-I16)/$O$1</f>
        <v>0.995589802130898</v>
      </c>
      <c r="K16" s="35">
        <v>0</v>
      </c>
      <c r="L16" s="35">
        <v>0.17152777777777775</v>
      </c>
      <c r="M16" s="35">
        <f t="shared" si="2"/>
        <v>0.17152777777777775</v>
      </c>
      <c r="N16" s="71">
        <f>($O$1-M16)/$O$1</f>
        <v>0.9990601217656012</v>
      </c>
      <c r="O16" s="94"/>
      <c r="P16" s="3"/>
      <c r="Q16" s="3"/>
      <c r="R16" s="3"/>
    </row>
    <row r="17" spans="1:18" s="4" customFormat="1" ht="12.75">
      <c r="A17" s="96">
        <v>13</v>
      </c>
      <c r="B17" s="41" t="s">
        <v>126</v>
      </c>
      <c r="C17" s="35">
        <v>0.25</v>
      </c>
      <c r="D17" s="35"/>
      <c r="E17" s="35">
        <f t="shared" si="0"/>
        <v>0.25</v>
      </c>
      <c r="F17" s="71">
        <f>($O$1-E17)/$O$1</f>
        <v>0.9986301369863013</v>
      </c>
      <c r="G17" s="35">
        <v>0.8756944444444444</v>
      </c>
      <c r="H17" s="35">
        <v>0.5548611111111111</v>
      </c>
      <c r="I17" s="35">
        <f t="shared" si="1"/>
        <v>1.4305555555555556</v>
      </c>
      <c r="J17" s="71">
        <f>($O$1-I17)/$O$1</f>
        <v>0.9921613394216134</v>
      </c>
      <c r="K17" s="35">
        <v>0.08611111111111112</v>
      </c>
      <c r="L17" s="35"/>
      <c r="M17" s="35">
        <f t="shared" si="2"/>
        <v>0.08611111111111112</v>
      </c>
      <c r="N17" s="71">
        <f>($O$1-M17)/$O$1</f>
        <v>0.9995281582952816</v>
      </c>
      <c r="O17" s="94"/>
      <c r="P17" s="3"/>
      <c r="Q17" s="3"/>
      <c r="R17" s="3"/>
    </row>
    <row r="18" spans="1:18" s="4" customFormat="1" ht="12.75">
      <c r="A18" s="23">
        <v>14</v>
      </c>
      <c r="B18" s="41" t="s">
        <v>118</v>
      </c>
      <c r="C18" s="35"/>
      <c r="D18" s="35"/>
      <c r="E18" s="35"/>
      <c r="F18" s="71">
        <f>($O$1-E18)/$O$1</f>
        <v>1</v>
      </c>
      <c r="G18" s="35">
        <v>1.18125</v>
      </c>
      <c r="H18" s="35">
        <v>0.03819444444444444</v>
      </c>
      <c r="I18" s="35">
        <f t="shared" si="1"/>
        <v>1.2194444444444443</v>
      </c>
      <c r="J18" s="71">
        <f>($O$1-I18)/$O$1</f>
        <v>0.9933181126331811</v>
      </c>
      <c r="K18" s="35">
        <v>0.38958333333333334</v>
      </c>
      <c r="L18" s="35">
        <v>0.05277777777777778</v>
      </c>
      <c r="M18" s="35">
        <f t="shared" si="2"/>
        <v>0.4423611111111111</v>
      </c>
      <c r="N18" s="71">
        <f>($O$1-M18)/$O$1</f>
        <v>0.9975761035007611</v>
      </c>
      <c r="O18" s="94"/>
      <c r="P18" s="3"/>
      <c r="Q18" s="3"/>
      <c r="R18" s="3"/>
    </row>
    <row r="19" spans="1:18" s="4" customFormat="1" ht="12.75">
      <c r="A19" s="23">
        <v>15</v>
      </c>
      <c r="B19" s="41" t="s">
        <v>237</v>
      </c>
      <c r="C19" s="35"/>
      <c r="D19" s="35"/>
      <c r="E19" s="35"/>
      <c r="F19" s="71">
        <f>($O$1-E19)/$O$1</f>
        <v>1</v>
      </c>
      <c r="G19" s="35">
        <v>0.9277777777777777</v>
      </c>
      <c r="H19" s="35">
        <v>0.6652777777777777</v>
      </c>
      <c r="I19" s="35">
        <f t="shared" si="1"/>
        <v>1.5930555555555554</v>
      </c>
      <c r="J19" s="71">
        <f>($O$1-I19)/$O$1</f>
        <v>0.9912709284627093</v>
      </c>
      <c r="K19" s="35">
        <v>0.6263888888888889</v>
      </c>
      <c r="L19" s="35">
        <v>0.12569444444444444</v>
      </c>
      <c r="M19" s="35">
        <f t="shared" si="2"/>
        <v>0.7520833333333333</v>
      </c>
      <c r="N19" s="71">
        <f>($O$1-M19)/$O$1</f>
        <v>0.99587899543379</v>
      </c>
      <c r="O19" s="94"/>
      <c r="P19" s="3"/>
      <c r="Q19" s="3"/>
      <c r="R19" s="3"/>
    </row>
    <row r="20" spans="1:18" s="4" customFormat="1" ht="12.75">
      <c r="A20" s="96">
        <v>16</v>
      </c>
      <c r="B20" s="41" t="s">
        <v>117</v>
      </c>
      <c r="C20" s="35"/>
      <c r="D20" s="35"/>
      <c r="E20" s="35"/>
      <c r="F20" s="71">
        <f>($O$1-E20)/$O$1</f>
        <v>1</v>
      </c>
      <c r="G20" s="35"/>
      <c r="H20" s="35"/>
      <c r="I20" s="35"/>
      <c r="J20" s="71">
        <f>($O$1-I20)/$O$1</f>
        <v>1</v>
      </c>
      <c r="K20" s="35"/>
      <c r="L20" s="35">
        <v>0.9611111111111111</v>
      </c>
      <c r="M20" s="35">
        <f t="shared" si="2"/>
        <v>0.9611111111111111</v>
      </c>
      <c r="N20" s="71">
        <f>($O$1-M20)/$O$1</f>
        <v>0.9947336377473364</v>
      </c>
      <c r="O20" s="94"/>
      <c r="P20" s="3"/>
      <c r="Q20" s="3"/>
      <c r="R20" s="3"/>
    </row>
    <row r="21" spans="1:18" s="4" customFormat="1" ht="12.75">
      <c r="A21" s="96">
        <v>17</v>
      </c>
      <c r="B21" s="41" t="s">
        <v>128</v>
      </c>
      <c r="C21" s="35"/>
      <c r="D21" s="35"/>
      <c r="E21" s="35"/>
      <c r="F21" s="71">
        <f>($O$1-E21)/$O$1</f>
        <v>1</v>
      </c>
      <c r="G21" s="35">
        <v>1.1090277777777777</v>
      </c>
      <c r="H21" s="35">
        <v>0.29444444444444445</v>
      </c>
      <c r="I21" s="35">
        <f t="shared" si="1"/>
        <v>1.4034722222222222</v>
      </c>
      <c r="J21" s="71">
        <f>($O$1-I21)/$O$1</f>
        <v>0.9923097412480973</v>
      </c>
      <c r="K21" s="35">
        <v>3.225</v>
      </c>
      <c r="L21" s="35"/>
      <c r="M21" s="35">
        <f t="shared" si="2"/>
        <v>3.225</v>
      </c>
      <c r="N21" s="71">
        <f>($O$1-M21)/$O$1</f>
        <v>0.9823287671232876</v>
      </c>
      <c r="O21" s="94"/>
      <c r="P21" s="3"/>
      <c r="Q21" s="3"/>
      <c r="R21" s="3"/>
    </row>
    <row r="22" spans="1:18" s="4" customFormat="1" ht="12.75">
      <c r="A22" s="23">
        <v>18</v>
      </c>
      <c r="B22" s="41" t="s">
        <v>114</v>
      </c>
      <c r="C22" s="35"/>
      <c r="D22" s="35"/>
      <c r="E22" s="35"/>
      <c r="F22" s="71">
        <f>($O$1-E22)/$O$1</f>
        <v>1</v>
      </c>
      <c r="G22" s="35"/>
      <c r="H22" s="35">
        <v>0.1</v>
      </c>
      <c r="I22" s="35">
        <f t="shared" si="1"/>
        <v>0.1</v>
      </c>
      <c r="J22" s="71">
        <f>($O$1-I22)/$O$1</f>
        <v>0.9994520547945206</v>
      </c>
      <c r="K22" s="35">
        <v>0.0006944444444444445</v>
      </c>
      <c r="L22" s="35">
        <v>0.0020833333333333333</v>
      </c>
      <c r="M22" s="35">
        <f t="shared" si="2"/>
        <v>0.002777777777777778</v>
      </c>
      <c r="N22" s="71">
        <f>($O$1-M22)/$O$1</f>
        <v>0.9999847792998479</v>
      </c>
      <c r="O22" s="94"/>
      <c r="P22" s="3"/>
      <c r="Q22" s="3"/>
      <c r="R22" s="3"/>
    </row>
    <row r="23" spans="1:18" s="4" customFormat="1" ht="12.75">
      <c r="A23" s="23">
        <v>19</v>
      </c>
      <c r="B23" s="41" t="s">
        <v>115</v>
      </c>
      <c r="C23" s="35">
        <v>0.04513888888888889</v>
      </c>
      <c r="D23" s="35">
        <v>0.011805555555555555</v>
      </c>
      <c r="E23" s="35">
        <f t="shared" si="0"/>
        <v>0.05694444444444444</v>
      </c>
      <c r="F23" s="71">
        <f>($O$1-E23)/$O$1</f>
        <v>0.9996879756468798</v>
      </c>
      <c r="G23" s="35">
        <v>0.3354166666666667</v>
      </c>
      <c r="H23" s="35">
        <v>0.23055555555555554</v>
      </c>
      <c r="I23" s="35">
        <f t="shared" si="1"/>
        <v>0.5659722222222222</v>
      </c>
      <c r="J23" s="71">
        <f>($O$1-I23)/$O$1</f>
        <v>0.9968987823439878</v>
      </c>
      <c r="K23" s="35">
        <v>0.003472222222222222</v>
      </c>
      <c r="L23" s="35">
        <v>0.0020833333333333333</v>
      </c>
      <c r="M23" s="35">
        <f t="shared" si="2"/>
        <v>0.005555555555555555</v>
      </c>
      <c r="N23" s="71">
        <f>($O$1-M23)/$O$1</f>
        <v>0.9999695585996956</v>
      </c>
      <c r="O23" s="94"/>
      <c r="P23" s="3"/>
      <c r="Q23" s="3"/>
      <c r="R23" s="3"/>
    </row>
    <row r="24" spans="1:18" s="4" customFormat="1" ht="12.75">
      <c r="A24" s="96">
        <v>20</v>
      </c>
      <c r="B24" s="41" t="s">
        <v>116</v>
      </c>
      <c r="C24" s="36"/>
      <c r="D24" s="36"/>
      <c r="E24" s="35"/>
      <c r="F24" s="71">
        <f>($O$1-E24)/$O$1</f>
        <v>1</v>
      </c>
      <c r="G24" s="36"/>
      <c r="H24" s="36">
        <v>0.07222222222222223</v>
      </c>
      <c r="I24" s="35">
        <f t="shared" si="1"/>
        <v>0.07222222222222223</v>
      </c>
      <c r="J24" s="71">
        <f>($O$1-I24)/$O$1</f>
        <v>0.9996042617960426</v>
      </c>
      <c r="K24" s="36"/>
      <c r="L24" s="36"/>
      <c r="M24" s="35"/>
      <c r="N24" s="71">
        <f>($O$1-M24)/$O$1</f>
        <v>1</v>
      </c>
      <c r="O24" s="94"/>
      <c r="P24" s="3"/>
      <c r="Q24" s="3"/>
      <c r="R24" s="3"/>
    </row>
    <row r="25" spans="1:18" s="4" customFormat="1" ht="12.75">
      <c r="A25" s="96">
        <v>21</v>
      </c>
      <c r="B25" s="41" t="s">
        <v>119</v>
      </c>
      <c r="C25" s="36"/>
      <c r="D25" s="36"/>
      <c r="E25" s="35"/>
      <c r="F25" s="71">
        <f>($O$1-E25)/$O$1</f>
        <v>1</v>
      </c>
      <c r="G25" s="36"/>
      <c r="H25" s="36"/>
      <c r="I25" s="35"/>
      <c r="J25" s="71">
        <f>($O$1-I25)/$O$1</f>
        <v>1</v>
      </c>
      <c r="K25" s="36"/>
      <c r="L25" s="36"/>
      <c r="M25" s="35"/>
      <c r="N25" s="71">
        <f>($O$1-M25)/$O$1</f>
        <v>1</v>
      </c>
      <c r="O25" s="94"/>
      <c r="P25" s="3"/>
      <c r="Q25" s="3"/>
      <c r="R25" s="3"/>
    </row>
    <row r="26" spans="1:18" s="4" customFormat="1" ht="12.75">
      <c r="A26" s="23">
        <v>22</v>
      </c>
      <c r="B26" s="41" t="s">
        <v>120</v>
      </c>
      <c r="C26" s="36">
        <v>0.08333333333333333</v>
      </c>
      <c r="D26" s="36"/>
      <c r="E26" s="35">
        <f t="shared" si="0"/>
        <v>0.08333333333333333</v>
      </c>
      <c r="F26" s="71">
        <f>($O$1-E26)/$O$1</f>
        <v>0.9995433789954338</v>
      </c>
      <c r="G26" s="36">
        <v>0.21180555555555555</v>
      </c>
      <c r="H26" s="36"/>
      <c r="I26" s="35">
        <f t="shared" si="1"/>
        <v>0.21180555555555555</v>
      </c>
      <c r="J26" s="71">
        <f>($O$1-I26)/$O$1</f>
        <v>0.9988394216133943</v>
      </c>
      <c r="K26" s="36">
        <v>0.041666666666666664</v>
      </c>
      <c r="L26" s="36">
        <v>0.48680555555555555</v>
      </c>
      <c r="M26" s="35">
        <f t="shared" si="2"/>
        <v>0.5284722222222222</v>
      </c>
      <c r="N26" s="71">
        <f>($O$1-M26)/$O$1</f>
        <v>0.9971042617960425</v>
      </c>
      <c r="O26" s="94"/>
      <c r="P26" s="3"/>
      <c r="Q26" s="3"/>
      <c r="R26" s="3"/>
    </row>
    <row r="27" spans="1:18" s="4" customFormat="1" ht="12.75">
      <c r="A27" s="23">
        <v>23</v>
      </c>
      <c r="B27" s="41" t="s">
        <v>240</v>
      </c>
      <c r="C27" s="36">
        <v>0.3333333333333333</v>
      </c>
      <c r="D27" s="36">
        <v>0.08333333333333333</v>
      </c>
      <c r="E27" s="35">
        <f t="shared" si="0"/>
        <v>0.41666666666666663</v>
      </c>
      <c r="F27" s="71">
        <f>($O$1-E27)/$O$1</f>
        <v>0.997716894977169</v>
      </c>
      <c r="G27" s="36">
        <v>0.2125</v>
      </c>
      <c r="H27" s="36"/>
      <c r="I27" s="35">
        <f t="shared" si="1"/>
        <v>0.2125</v>
      </c>
      <c r="J27" s="71">
        <f>($O$1-I27)/$O$1</f>
        <v>0.9988356164383562</v>
      </c>
      <c r="K27" s="36">
        <v>0.7916666666666666</v>
      </c>
      <c r="L27" s="36">
        <v>0.4763888888888889</v>
      </c>
      <c r="M27" s="35">
        <f t="shared" si="2"/>
        <v>1.2680555555555555</v>
      </c>
      <c r="N27" s="71">
        <f>($O$1-M27)/$O$1</f>
        <v>0.9930517503805175</v>
      </c>
      <c r="O27" s="94"/>
      <c r="P27" s="3"/>
      <c r="Q27" s="3"/>
      <c r="R27" s="3"/>
    </row>
    <row r="28" spans="1:18" s="4" customFormat="1" ht="12.75">
      <c r="A28" s="96">
        <v>24</v>
      </c>
      <c r="B28" s="41" t="s">
        <v>238</v>
      </c>
      <c r="C28" s="36">
        <v>0.08333333333333333</v>
      </c>
      <c r="D28" s="36"/>
      <c r="E28" s="35">
        <f t="shared" si="0"/>
        <v>0.08333333333333333</v>
      </c>
      <c r="F28" s="71">
        <f>($O$1-E28)/$O$1</f>
        <v>0.9995433789954338</v>
      </c>
      <c r="G28" s="36">
        <v>0.2986111111111111</v>
      </c>
      <c r="H28" s="36">
        <v>0.20833333333333334</v>
      </c>
      <c r="I28" s="35">
        <f t="shared" si="1"/>
        <v>0.5069444444444444</v>
      </c>
      <c r="J28" s="71">
        <f>($O$1-I28)/$O$1</f>
        <v>0.9972222222222221</v>
      </c>
      <c r="K28" s="36">
        <v>0.4583333333333333</v>
      </c>
      <c r="L28" s="32"/>
      <c r="M28" s="35">
        <f t="shared" si="2"/>
        <v>0.4583333333333333</v>
      </c>
      <c r="N28" s="71">
        <f>($O$1-M28)/$O$1</f>
        <v>0.9974885844748858</v>
      </c>
      <c r="O28" s="94"/>
      <c r="P28" s="3"/>
      <c r="Q28" s="3"/>
      <c r="R28" s="3"/>
    </row>
    <row r="29" spans="1:18" s="4" customFormat="1" ht="12.75">
      <c r="A29" s="96">
        <v>25</v>
      </c>
      <c r="B29" s="41" t="s">
        <v>239</v>
      </c>
      <c r="C29" s="36"/>
      <c r="D29" s="36">
        <v>0.08333333333333333</v>
      </c>
      <c r="E29" s="35">
        <f t="shared" si="0"/>
        <v>0.08333333333333333</v>
      </c>
      <c r="F29" s="71">
        <f>($O$1-E29)/$O$1</f>
        <v>0.9995433789954338</v>
      </c>
      <c r="G29" s="36">
        <v>0.2986111111111111</v>
      </c>
      <c r="H29" s="36">
        <v>0.20833333333333334</v>
      </c>
      <c r="I29" s="35">
        <f t="shared" si="1"/>
        <v>0.5069444444444444</v>
      </c>
      <c r="J29" s="71">
        <f>($O$1-I29)/$O$1</f>
        <v>0.9972222222222221</v>
      </c>
      <c r="K29" s="36">
        <v>0.4583333333333333</v>
      </c>
      <c r="L29" s="36"/>
      <c r="M29" s="35">
        <f t="shared" si="2"/>
        <v>0.4583333333333333</v>
      </c>
      <c r="N29" s="71">
        <f>($O$1-M29)/$O$1</f>
        <v>0.9974885844748858</v>
      </c>
      <c r="O29" s="94"/>
      <c r="P29" s="3"/>
      <c r="Q29" s="3"/>
      <c r="R29" s="3"/>
    </row>
    <row r="30" spans="1:18" s="4" customFormat="1" ht="12.75">
      <c r="A30" s="23">
        <v>26</v>
      </c>
      <c r="B30" s="121" t="s">
        <v>104</v>
      </c>
      <c r="C30" s="36"/>
      <c r="D30" s="36">
        <v>0.29930555555555555</v>
      </c>
      <c r="E30" s="35">
        <f t="shared" si="0"/>
        <v>0.29930555555555555</v>
      </c>
      <c r="F30" s="71">
        <f>($O$1-E30)/$O$1</f>
        <v>0.9983599695585997</v>
      </c>
      <c r="G30" s="36">
        <v>0.9152777777777777</v>
      </c>
      <c r="H30" s="36">
        <v>0.7180555555555556</v>
      </c>
      <c r="I30" s="35">
        <f t="shared" si="1"/>
        <v>1.6333333333333333</v>
      </c>
      <c r="J30" s="71">
        <f>($O$1-I30)/$O$1</f>
        <v>0.9910502283105024</v>
      </c>
      <c r="K30" s="36">
        <v>0.8</v>
      </c>
      <c r="L30" s="36">
        <v>3.75</v>
      </c>
      <c r="M30" s="35">
        <f t="shared" si="2"/>
        <v>4.55</v>
      </c>
      <c r="N30" s="71">
        <f>($O$1-M30)/$O$1</f>
        <v>0.9750684931506849</v>
      </c>
      <c r="O30" s="94"/>
      <c r="P30" s="3"/>
      <c r="Q30" s="3"/>
      <c r="R30" s="3"/>
    </row>
    <row r="31" spans="1:18" s="129" customFormat="1" ht="12.75">
      <c r="A31" s="23">
        <v>27</v>
      </c>
      <c r="B31" s="125" t="s">
        <v>366</v>
      </c>
      <c r="C31" s="126">
        <v>0.6638888888888889</v>
      </c>
      <c r="D31" s="126">
        <v>0.8972222222222223</v>
      </c>
      <c r="E31" s="87">
        <f t="shared" si="0"/>
        <v>1.5611111111111111</v>
      </c>
      <c r="F31" s="39">
        <f>($O$1-E31)/$O$1</f>
        <v>0.9914459665144597</v>
      </c>
      <c r="G31" s="126">
        <v>0.10416666666666667</v>
      </c>
      <c r="H31" s="126">
        <v>0.8388888888888889</v>
      </c>
      <c r="I31" s="87">
        <f t="shared" si="1"/>
        <v>0.9430555555555555</v>
      </c>
      <c r="J31" s="39">
        <f>($O$1-I31)/$O$1</f>
        <v>0.9948325722983257</v>
      </c>
      <c r="K31" s="126">
        <v>0.8618055555555556</v>
      </c>
      <c r="L31" s="126">
        <v>0.3951388888888889</v>
      </c>
      <c r="M31" s="87">
        <f t="shared" si="2"/>
        <v>1.2569444444444444</v>
      </c>
      <c r="N31" s="39">
        <f>($O$1-M31)/$O$1</f>
        <v>0.9931126331811263</v>
      </c>
      <c r="O31" s="127"/>
      <c r="P31" s="128"/>
      <c r="Q31" s="128"/>
      <c r="R31" s="128"/>
    </row>
    <row r="32" spans="1:18" s="4" customFormat="1" ht="12.75">
      <c r="A32" s="96">
        <v>28</v>
      </c>
      <c r="B32" s="24" t="s">
        <v>242</v>
      </c>
      <c r="C32" s="36">
        <v>0.5659722222222222</v>
      </c>
      <c r="D32" s="36">
        <v>0.43472222222222223</v>
      </c>
      <c r="E32" s="35">
        <f t="shared" si="0"/>
        <v>1.0006944444444446</v>
      </c>
      <c r="F32" s="71">
        <f>($O$1-E32)/$O$1</f>
        <v>0.9945167427701674</v>
      </c>
      <c r="G32" s="36">
        <v>0.6875</v>
      </c>
      <c r="H32" s="36">
        <v>0.12916666666666668</v>
      </c>
      <c r="I32" s="35">
        <f t="shared" si="1"/>
        <v>0.8166666666666667</v>
      </c>
      <c r="J32" s="71">
        <f>($O$1-I32)/$O$1</f>
        <v>0.9955251141552511</v>
      </c>
      <c r="K32" s="36">
        <v>0.8465277777777778</v>
      </c>
      <c r="L32" s="36">
        <v>0.3986111111111111</v>
      </c>
      <c r="M32" s="35">
        <f t="shared" si="2"/>
        <v>1.2451388888888888</v>
      </c>
      <c r="N32" s="71">
        <f>($O$1-M32)/$O$1</f>
        <v>0.9931773211567732</v>
      </c>
      <c r="O32" s="94"/>
      <c r="P32" s="3"/>
      <c r="Q32" s="3"/>
      <c r="R32" s="3"/>
    </row>
    <row r="33" spans="1:18" s="4" customFormat="1" ht="12.75">
      <c r="A33" s="96">
        <v>29</v>
      </c>
      <c r="B33" s="41" t="s">
        <v>241</v>
      </c>
      <c r="C33" s="36">
        <v>0.4680555555555555</v>
      </c>
      <c r="D33" s="36">
        <v>0.8958333333333334</v>
      </c>
      <c r="E33" s="35">
        <f t="shared" si="0"/>
        <v>1.363888888888889</v>
      </c>
      <c r="F33" s="71">
        <f>($O$1-E33)/$O$1</f>
        <v>0.9925266362252664</v>
      </c>
      <c r="G33" s="36">
        <v>1.05625</v>
      </c>
      <c r="H33" s="36">
        <v>0</v>
      </c>
      <c r="I33" s="35">
        <f t="shared" si="1"/>
        <v>1.05625</v>
      </c>
      <c r="J33" s="71">
        <f>($O$1-I33)/$O$1</f>
        <v>0.9942123287671233</v>
      </c>
      <c r="K33" s="36">
        <v>0.27708333333333335</v>
      </c>
      <c r="L33" s="36">
        <v>0.7180555555555556</v>
      </c>
      <c r="M33" s="35">
        <f t="shared" si="2"/>
        <v>0.9951388888888889</v>
      </c>
      <c r="N33" s="71">
        <f>($O$1-M33)/$O$1</f>
        <v>0.9945471841704717</v>
      </c>
      <c r="O33" s="94"/>
      <c r="P33" s="3"/>
      <c r="Q33" s="3"/>
      <c r="R33" s="3"/>
    </row>
    <row r="34" spans="1:18" s="4" customFormat="1" ht="12.75">
      <c r="A34" s="23">
        <v>30</v>
      </c>
      <c r="B34" s="41" t="s">
        <v>121</v>
      </c>
      <c r="C34" s="36">
        <v>1.59375</v>
      </c>
      <c r="D34" s="36">
        <v>0.7965277777777778</v>
      </c>
      <c r="E34" s="35">
        <f t="shared" si="0"/>
        <v>2.390277777777778</v>
      </c>
      <c r="F34" s="71">
        <f>($O$1-E34)/$O$1</f>
        <v>0.9869025875190258</v>
      </c>
      <c r="G34" s="36">
        <v>1.8118055555555557</v>
      </c>
      <c r="H34" s="36">
        <v>0.3965277777777778</v>
      </c>
      <c r="I34" s="35">
        <f t="shared" si="1"/>
        <v>2.2083333333333335</v>
      </c>
      <c r="J34" s="71">
        <f>($O$1-I34)/$O$1</f>
        <v>0.9878995433789954</v>
      </c>
      <c r="K34" s="36">
        <v>0.8597222222222222</v>
      </c>
      <c r="L34" s="36">
        <v>1.8430555555555557</v>
      </c>
      <c r="M34" s="35">
        <f t="shared" si="2"/>
        <v>2.702777777777778</v>
      </c>
      <c r="N34" s="71">
        <f>($O$1-M34)/$O$1</f>
        <v>0.9851902587519026</v>
      </c>
      <c r="O34" s="94"/>
      <c r="P34" s="3"/>
      <c r="Q34" s="3"/>
      <c r="R34" s="3"/>
    </row>
    <row r="35" spans="1:18" s="4" customFormat="1" ht="12.75">
      <c r="A35" s="23">
        <v>31</v>
      </c>
      <c r="B35" s="41" t="s">
        <v>122</v>
      </c>
      <c r="C35" s="36">
        <v>0.33125</v>
      </c>
      <c r="D35" s="36"/>
      <c r="E35" s="35">
        <f t="shared" si="0"/>
        <v>0.33125</v>
      </c>
      <c r="F35" s="71">
        <f>($O$1-E35)/$O$1</f>
        <v>0.9981849315068493</v>
      </c>
      <c r="G35" s="36">
        <v>1.2916666666666667</v>
      </c>
      <c r="H35" s="36">
        <v>0.8333333333333334</v>
      </c>
      <c r="I35" s="35">
        <f t="shared" si="1"/>
        <v>2.125</v>
      </c>
      <c r="J35" s="71">
        <f>($O$1-I35)/$O$1</f>
        <v>0.9883561643835617</v>
      </c>
      <c r="K35" s="36">
        <v>0.5833333333333334</v>
      </c>
      <c r="L35" s="36"/>
      <c r="M35" s="35">
        <f t="shared" si="2"/>
        <v>0.5833333333333334</v>
      </c>
      <c r="N35" s="71">
        <f>($O$1-M35)/$O$1</f>
        <v>0.9968036529680365</v>
      </c>
      <c r="O35" s="94"/>
      <c r="P35" s="3"/>
      <c r="Q35" s="3"/>
      <c r="R35" s="3"/>
    </row>
    <row r="36" spans="1:18" s="4" customFormat="1" ht="12.75">
      <c r="A36" s="96">
        <v>32</v>
      </c>
      <c r="B36" s="41" t="s">
        <v>123</v>
      </c>
      <c r="C36" s="36"/>
      <c r="D36" s="36"/>
      <c r="E36" s="35"/>
      <c r="F36" s="71">
        <f>($O$1-E36)/$O$1</f>
        <v>1</v>
      </c>
      <c r="G36" s="36"/>
      <c r="H36" s="36"/>
      <c r="I36" s="35"/>
      <c r="J36" s="71">
        <f>($O$1-I36)/$O$1</f>
        <v>1</v>
      </c>
      <c r="K36" s="36"/>
      <c r="L36" s="36"/>
      <c r="M36" s="35">
        <f t="shared" si="2"/>
        <v>0</v>
      </c>
      <c r="N36" s="71">
        <f>($O$1-M36)/$O$1</f>
        <v>1</v>
      </c>
      <c r="O36" s="57"/>
      <c r="P36" s="22"/>
      <c r="Q36" s="22"/>
      <c r="R36" s="22"/>
    </row>
    <row r="37" spans="1:18" s="4" customFormat="1" ht="12.75">
      <c r="A37" s="96">
        <v>33</v>
      </c>
      <c r="B37" s="41" t="s">
        <v>124</v>
      </c>
      <c r="C37" s="36"/>
      <c r="D37" s="36"/>
      <c r="E37" s="35"/>
      <c r="F37" s="71">
        <f>($O$1-E37)/$O$1</f>
        <v>1</v>
      </c>
      <c r="G37" s="36">
        <v>0.2604166666666667</v>
      </c>
      <c r="H37" s="36">
        <v>0.041666666666666664</v>
      </c>
      <c r="I37" s="35">
        <f t="shared" si="1"/>
        <v>0.30208333333333337</v>
      </c>
      <c r="J37" s="71">
        <f>($O$1-I37)/$O$1</f>
        <v>0.9983447488584475</v>
      </c>
      <c r="K37" s="36"/>
      <c r="L37" s="36"/>
      <c r="M37" s="35">
        <f t="shared" si="2"/>
        <v>0</v>
      </c>
      <c r="N37" s="71">
        <f>($O$1-M37)/$O$1</f>
        <v>1</v>
      </c>
      <c r="O37" s="94"/>
      <c r="P37" s="3"/>
      <c r="Q37" s="3"/>
      <c r="R37" s="3"/>
    </row>
    <row r="38" spans="1:18" s="4" customFormat="1" ht="12.75">
      <c r="A38" s="23">
        <v>34</v>
      </c>
      <c r="B38" s="41" t="s">
        <v>125</v>
      </c>
      <c r="C38" s="36"/>
      <c r="D38" s="36">
        <v>0.13333333333333333</v>
      </c>
      <c r="E38" s="35">
        <f t="shared" si="0"/>
        <v>0.13333333333333333</v>
      </c>
      <c r="F38" s="71">
        <f>($O$1-E38)/$O$1</f>
        <v>0.9992694063926941</v>
      </c>
      <c r="G38" s="36">
        <v>0.44097222222222227</v>
      </c>
      <c r="H38" s="36">
        <v>0.08055555555555556</v>
      </c>
      <c r="I38" s="35">
        <f t="shared" si="1"/>
        <v>0.5215277777777778</v>
      </c>
      <c r="J38" s="71">
        <f>($O$1-I38)/$O$1</f>
        <v>0.9971423135464231</v>
      </c>
      <c r="K38" s="36"/>
      <c r="L38" s="36"/>
      <c r="M38" s="35">
        <f t="shared" si="2"/>
        <v>0</v>
      </c>
      <c r="N38" s="71">
        <f>($O$1-M38)/$O$1</f>
        <v>1</v>
      </c>
      <c r="O38" s="94"/>
      <c r="P38" s="3"/>
      <c r="Q38" s="3"/>
      <c r="R38" s="3"/>
    </row>
    <row r="39" spans="1:14" ht="12.75">
      <c r="A39" s="23">
        <v>35</v>
      </c>
      <c r="B39" s="13" t="s">
        <v>363</v>
      </c>
      <c r="E39" s="35">
        <f>C39+D39</f>
        <v>0</v>
      </c>
      <c r="F39" s="71">
        <f>($O$1-E39)/$O$1</f>
        <v>1</v>
      </c>
      <c r="G39" s="122">
        <v>0.33819444444444446</v>
      </c>
      <c r="I39" s="35">
        <f>G39+H39</f>
        <v>0.33819444444444446</v>
      </c>
      <c r="J39" s="71">
        <f>($O$1-I39)/$O$1</f>
        <v>0.9981468797564689</v>
      </c>
      <c r="K39" s="17">
        <v>0.12638888888888888</v>
      </c>
      <c r="M39" s="35">
        <f t="shared" si="2"/>
        <v>0.12638888888888888</v>
      </c>
      <c r="N39" s="71">
        <f>($O$1-M39)/$O$1</f>
        <v>0.9993074581430745</v>
      </c>
    </row>
    <row r="40" spans="1:14" ht="12.75">
      <c r="A40" s="96">
        <v>36</v>
      </c>
      <c r="B40" s="13" t="s">
        <v>364</v>
      </c>
      <c r="C40" s="122">
        <v>1.2326388888888888</v>
      </c>
      <c r="E40" s="35">
        <f>C40+D40</f>
        <v>1.2326388888888888</v>
      </c>
      <c r="F40" s="71">
        <f>($O$1-E40)/$O$1</f>
        <v>0.9932458143074582</v>
      </c>
      <c r="G40" s="122">
        <v>3.9506944444444443</v>
      </c>
      <c r="I40" s="35">
        <f>G40+H40</f>
        <v>3.9506944444444443</v>
      </c>
      <c r="J40" s="71">
        <f>($O$1-I40)/$O$1</f>
        <v>0.9783523592085236</v>
      </c>
      <c r="K40" s="17">
        <v>0.016666666666666666</v>
      </c>
      <c r="M40" s="35">
        <f t="shared" si="2"/>
        <v>0.016666666666666666</v>
      </c>
      <c r="N40" s="71">
        <f>($O$1-M40)/$O$1</f>
        <v>0.9999086757990867</v>
      </c>
    </row>
    <row r="41" spans="1:14" ht="12.75">
      <c r="A41" s="96">
        <v>37</v>
      </c>
      <c r="B41" s="13" t="s">
        <v>365</v>
      </c>
      <c r="C41" s="122">
        <v>0.0798611111111111</v>
      </c>
      <c r="E41" s="35">
        <f>C41+D41</f>
        <v>0.0798611111111111</v>
      </c>
      <c r="F41" s="71">
        <f>($O$1-E41)/$O$1</f>
        <v>0.999562404870624</v>
      </c>
      <c r="I41" s="35">
        <f>G41+H41</f>
        <v>0</v>
      </c>
      <c r="J41" s="71">
        <f>($O$1-I41)/$O$1</f>
        <v>1</v>
      </c>
      <c r="K41" s="17">
        <v>0.06388888888888888</v>
      </c>
      <c r="M41" s="35">
        <f t="shared" si="2"/>
        <v>0.06388888888888888</v>
      </c>
      <c r="N41" s="71">
        <f>($O$1-M41)/$O$1</f>
        <v>0.9996499238964992</v>
      </c>
    </row>
  </sheetData>
  <mergeCells count="8">
    <mergeCell ref="A1:B1"/>
    <mergeCell ref="M1:N1"/>
    <mergeCell ref="A2:N2"/>
    <mergeCell ref="A3:A4"/>
    <mergeCell ref="B3:B4"/>
    <mergeCell ref="C3:F3"/>
    <mergeCell ref="G3:J3"/>
    <mergeCell ref="K3:N3"/>
  </mergeCells>
  <printOptions/>
  <pageMargins left="0.36" right="0.43" top="0.66" bottom="0.73" header="0.42" footer="0.43"/>
  <pageSetup horizontalDpi="600" verticalDpi="600" orientation="landscape" scale="82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30"/>
  <sheetViews>
    <sheetView workbookViewId="0" topLeftCell="A1">
      <selection activeCell="F8" sqref="F8"/>
    </sheetView>
  </sheetViews>
  <sheetFormatPr defaultColWidth="8.8515625" defaultRowHeight="12.75"/>
  <cols>
    <col min="1" max="1" width="5.140625" style="5" bestFit="1" customWidth="1"/>
    <col min="2" max="2" width="31.00390625" style="5" customWidth="1"/>
    <col min="3" max="3" width="8.8515625" style="52" bestFit="1" customWidth="1"/>
    <col min="4" max="4" width="11.00390625" style="52" bestFit="1" customWidth="1"/>
    <col min="5" max="5" width="12.28125" style="52" bestFit="1" customWidth="1"/>
    <col min="6" max="6" width="10.8515625" style="10" bestFit="1" customWidth="1"/>
    <col min="7" max="7" width="8.7109375" style="52" customWidth="1"/>
    <col min="8" max="8" width="11.00390625" style="52" bestFit="1" customWidth="1"/>
    <col min="9" max="9" width="12.421875" style="52" bestFit="1" customWidth="1"/>
    <col min="10" max="10" width="10.8515625" style="10" bestFit="1" customWidth="1"/>
    <col min="11" max="11" width="8.7109375" style="52" customWidth="1"/>
    <col min="12" max="12" width="11.00390625" style="52" bestFit="1" customWidth="1"/>
    <col min="13" max="13" width="12.421875" style="52" bestFit="1" customWidth="1"/>
    <col min="14" max="14" width="10.8515625" style="10" bestFit="1" customWidth="1"/>
    <col min="15" max="15" width="9.140625" style="5" bestFit="1" customWidth="1"/>
    <col min="16" max="20" width="8.8515625" style="5" customWidth="1"/>
    <col min="21" max="21" width="7.00390625" style="5" bestFit="1" customWidth="1"/>
    <col min="22" max="16384" width="8.8515625" style="5" customWidth="1"/>
  </cols>
  <sheetData>
    <row r="1" spans="1:15" s="4" customFormat="1" ht="12.75">
      <c r="A1" s="111" t="s">
        <v>0</v>
      </c>
      <c r="B1" s="111"/>
      <c r="D1" s="20"/>
      <c r="E1" s="20"/>
      <c r="F1" s="2"/>
      <c r="G1" s="20"/>
      <c r="H1" s="20"/>
      <c r="I1" s="20"/>
      <c r="J1" s="2"/>
      <c r="K1" s="20"/>
      <c r="L1" s="20"/>
      <c r="M1" s="118" t="s">
        <v>1</v>
      </c>
      <c r="N1" s="118"/>
      <c r="O1" s="20">
        <v>182.5</v>
      </c>
    </row>
    <row r="2" spans="1:14" s="4" customFormat="1" ht="12.75">
      <c r="A2" s="114" t="s">
        <v>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24.75" customHeight="1">
      <c r="A3" s="115" t="s">
        <v>3</v>
      </c>
      <c r="B3" s="116" t="s">
        <v>129</v>
      </c>
      <c r="C3" s="37" t="s">
        <v>243</v>
      </c>
      <c r="D3" s="37"/>
      <c r="E3" s="37"/>
      <c r="F3" s="37"/>
      <c r="G3" s="37" t="s">
        <v>244</v>
      </c>
      <c r="H3" s="37"/>
      <c r="I3" s="37"/>
      <c r="J3" s="37"/>
      <c r="K3" s="117" t="s">
        <v>245</v>
      </c>
      <c r="L3" s="117"/>
      <c r="M3" s="117"/>
      <c r="N3" s="117"/>
    </row>
    <row r="4" spans="1:14" ht="45">
      <c r="A4" s="115"/>
      <c r="B4" s="116"/>
      <c r="C4" s="21" t="s">
        <v>5</v>
      </c>
      <c r="D4" s="21" t="s">
        <v>6</v>
      </c>
      <c r="E4" s="21" t="s">
        <v>7</v>
      </c>
      <c r="F4" s="7" t="s">
        <v>8</v>
      </c>
      <c r="G4" s="21" t="s">
        <v>5</v>
      </c>
      <c r="H4" s="21" t="s">
        <v>6</v>
      </c>
      <c r="I4" s="21" t="s">
        <v>7</v>
      </c>
      <c r="J4" s="7" t="s">
        <v>8</v>
      </c>
      <c r="K4" s="21" t="s">
        <v>5</v>
      </c>
      <c r="L4" s="21" t="s">
        <v>6</v>
      </c>
      <c r="M4" s="21" t="s">
        <v>7</v>
      </c>
      <c r="N4" s="7" t="s">
        <v>8</v>
      </c>
    </row>
    <row r="5" spans="1:14" s="4" customFormat="1" ht="12.75">
      <c r="A5" s="23">
        <v>1</v>
      </c>
      <c r="B5" s="24" t="s">
        <v>82</v>
      </c>
      <c r="C5" s="25">
        <v>0.34375</v>
      </c>
      <c r="D5" s="26">
        <v>0.6770833333333334</v>
      </c>
      <c r="E5" s="26">
        <f>C5+D5</f>
        <v>1.0208333333333335</v>
      </c>
      <c r="F5" s="27">
        <f aca="true" t="shared" si="0" ref="F5:F36">($O$1-E5)/$O$1</f>
        <v>0.9944063926940638</v>
      </c>
      <c r="G5" s="25">
        <v>1.1416666666666666</v>
      </c>
      <c r="H5" s="26">
        <v>0.020833333333333332</v>
      </c>
      <c r="I5" s="26">
        <f>G5+H5</f>
        <v>1.1624999999999999</v>
      </c>
      <c r="J5" s="27">
        <f aca="true" t="shared" si="1" ref="J5:J36">($O$1-I5)/$O$1</f>
        <v>0.9936301369863014</v>
      </c>
      <c r="K5" s="25">
        <v>0.15</v>
      </c>
      <c r="L5" s="26">
        <v>0.2569444444444445</v>
      </c>
      <c r="M5" s="26">
        <f>K5+L5</f>
        <v>0.40694444444444444</v>
      </c>
      <c r="N5" s="27">
        <f aca="true" t="shared" si="2" ref="N5:N36">($O$1-M5)/$O$1</f>
        <v>0.9977701674277017</v>
      </c>
    </row>
    <row r="6" spans="1:14" s="4" customFormat="1" ht="12.75">
      <c r="A6" s="23">
        <v>2</v>
      </c>
      <c r="B6" s="24" t="s">
        <v>83</v>
      </c>
      <c r="C6" s="25">
        <v>0.07291666666666667</v>
      </c>
      <c r="D6" s="26">
        <v>0.20833333333333334</v>
      </c>
      <c r="E6" s="26">
        <f aca="true" t="shared" si="3" ref="E6:E54">C6+D6</f>
        <v>0.28125</v>
      </c>
      <c r="F6" s="27">
        <f t="shared" si="0"/>
        <v>0.998458904109589</v>
      </c>
      <c r="G6" s="25">
        <v>0.8652777777777777</v>
      </c>
      <c r="H6" s="26"/>
      <c r="I6" s="26">
        <f aca="true" t="shared" si="4" ref="I6:I54">G6+H6</f>
        <v>0.8652777777777777</v>
      </c>
      <c r="J6" s="27">
        <f t="shared" si="1"/>
        <v>0.9952587519025875</v>
      </c>
      <c r="K6" s="25">
        <v>1.35625</v>
      </c>
      <c r="L6" s="26">
        <v>0.6333333333333333</v>
      </c>
      <c r="M6" s="26">
        <f aca="true" t="shared" si="5" ref="M6:M54">K6+L6</f>
        <v>1.9895833333333333</v>
      </c>
      <c r="N6" s="27">
        <f t="shared" si="2"/>
        <v>0.9890981735159817</v>
      </c>
    </row>
    <row r="7" spans="1:14" s="4" customFormat="1" ht="12.75">
      <c r="A7" s="23">
        <v>3</v>
      </c>
      <c r="B7" s="24" t="s">
        <v>133</v>
      </c>
      <c r="C7" s="26">
        <v>0.7604166666666666</v>
      </c>
      <c r="D7" s="26">
        <v>0.3833333333333333</v>
      </c>
      <c r="E7" s="26">
        <f t="shared" si="3"/>
        <v>1.1437499999999998</v>
      </c>
      <c r="F7" s="27">
        <f t="shared" si="0"/>
        <v>0.9937328767123287</v>
      </c>
      <c r="G7" s="25">
        <v>0.2659722222222222</v>
      </c>
      <c r="H7" s="26">
        <v>1.1791666666666667</v>
      </c>
      <c r="I7" s="26">
        <f t="shared" si="4"/>
        <v>1.445138888888889</v>
      </c>
      <c r="J7" s="27">
        <f t="shared" si="1"/>
        <v>0.9920814307458143</v>
      </c>
      <c r="K7" s="26">
        <v>1.7041666666666666</v>
      </c>
      <c r="L7" s="26">
        <v>1.0756944444444445</v>
      </c>
      <c r="M7" s="26">
        <f t="shared" si="5"/>
        <v>2.779861111111111</v>
      </c>
      <c r="N7" s="27">
        <f t="shared" si="2"/>
        <v>0.9847678843226789</v>
      </c>
    </row>
    <row r="8" spans="1:14" s="4" customFormat="1" ht="12.75">
      <c r="A8" s="23">
        <v>4</v>
      </c>
      <c r="B8" s="24" t="s">
        <v>134</v>
      </c>
      <c r="C8" s="25">
        <v>0.06597222222222222</v>
      </c>
      <c r="D8" s="26">
        <v>0.12847222222222224</v>
      </c>
      <c r="E8" s="26">
        <f t="shared" si="3"/>
        <v>0.19444444444444448</v>
      </c>
      <c r="F8" s="27">
        <f t="shared" si="0"/>
        <v>0.9989345509893455</v>
      </c>
      <c r="G8" s="25">
        <v>0</v>
      </c>
      <c r="H8" s="26">
        <v>0.010416666666666666</v>
      </c>
      <c r="I8" s="26">
        <f t="shared" si="4"/>
        <v>0.010416666666666666</v>
      </c>
      <c r="J8" s="27">
        <f t="shared" si="1"/>
        <v>0.9999429223744293</v>
      </c>
      <c r="K8" s="25">
        <v>4.459027777777778</v>
      </c>
      <c r="L8" s="26">
        <v>1.0069444444444444</v>
      </c>
      <c r="M8" s="26">
        <f t="shared" si="5"/>
        <v>5.465972222222223</v>
      </c>
      <c r="N8" s="91">
        <f t="shared" si="2"/>
        <v>0.9700494672754946</v>
      </c>
    </row>
    <row r="9" spans="1:14" s="4" customFormat="1" ht="12.75">
      <c r="A9" s="23">
        <v>5</v>
      </c>
      <c r="B9" s="24" t="s">
        <v>135</v>
      </c>
      <c r="C9" s="25">
        <v>0.3368055555555556</v>
      </c>
      <c r="D9" s="26">
        <v>0.30069444444444443</v>
      </c>
      <c r="E9" s="26">
        <f t="shared" si="3"/>
        <v>0.6375</v>
      </c>
      <c r="F9" s="27">
        <f t="shared" si="0"/>
        <v>0.9965068493150686</v>
      </c>
      <c r="G9" s="26">
        <v>0.44236111111111115</v>
      </c>
      <c r="H9" s="26">
        <v>0.057638888888888885</v>
      </c>
      <c r="I9" s="26">
        <f t="shared" si="4"/>
        <v>0.5</v>
      </c>
      <c r="J9" s="27">
        <f t="shared" si="1"/>
        <v>0.9972602739726028</v>
      </c>
      <c r="K9" s="25"/>
      <c r="L9" s="26">
        <v>0.04861111111111111</v>
      </c>
      <c r="M9" s="26">
        <f t="shared" si="5"/>
        <v>0.04861111111111111</v>
      </c>
      <c r="N9" s="27">
        <f t="shared" si="2"/>
        <v>0.9997336377473364</v>
      </c>
    </row>
    <row r="10" spans="1:14" s="4" customFormat="1" ht="12.75">
      <c r="A10" s="23">
        <v>6</v>
      </c>
      <c r="B10" s="24" t="s">
        <v>215</v>
      </c>
      <c r="C10" s="28">
        <v>0.3541666666666667</v>
      </c>
      <c r="D10" s="29">
        <v>0.5854166666666667</v>
      </c>
      <c r="E10" s="26">
        <f t="shared" si="3"/>
        <v>0.9395833333333334</v>
      </c>
      <c r="F10" s="27">
        <f t="shared" si="0"/>
        <v>0.994851598173516</v>
      </c>
      <c r="G10" s="30">
        <v>0.7277777777777777</v>
      </c>
      <c r="H10" s="30">
        <v>1.0847222222222224</v>
      </c>
      <c r="I10" s="26">
        <f t="shared" si="4"/>
        <v>1.8125</v>
      </c>
      <c r="J10" s="27">
        <f t="shared" si="1"/>
        <v>0.9900684931506849</v>
      </c>
      <c r="K10" s="30">
        <v>2.6263888888888887</v>
      </c>
      <c r="L10" s="30">
        <v>1.0305555555555557</v>
      </c>
      <c r="M10" s="26">
        <f t="shared" si="5"/>
        <v>3.656944444444444</v>
      </c>
      <c r="N10" s="27">
        <f t="shared" si="2"/>
        <v>0.9799619482496196</v>
      </c>
    </row>
    <row r="11" spans="1:14" s="4" customFormat="1" ht="12.75">
      <c r="A11" s="23">
        <v>7</v>
      </c>
      <c r="B11" s="24" t="s">
        <v>216</v>
      </c>
      <c r="C11" s="28">
        <v>0.3333333333333333</v>
      </c>
      <c r="D11" s="31">
        <v>0.13125</v>
      </c>
      <c r="E11" s="26">
        <f t="shared" si="3"/>
        <v>0.46458333333333335</v>
      </c>
      <c r="F11" s="27">
        <f t="shared" si="0"/>
        <v>0.9974543378995434</v>
      </c>
      <c r="G11" s="30">
        <v>0.3423611111111111</v>
      </c>
      <c r="H11" s="30">
        <v>0.5430555555555555</v>
      </c>
      <c r="I11" s="26">
        <f t="shared" si="4"/>
        <v>0.8854166666666666</v>
      </c>
      <c r="J11" s="27">
        <f t="shared" si="1"/>
        <v>0.9951484018264841</v>
      </c>
      <c r="K11" s="30">
        <v>2.8631944444444444</v>
      </c>
      <c r="L11" s="30">
        <v>0.6034722222222222</v>
      </c>
      <c r="M11" s="26">
        <f t="shared" si="5"/>
        <v>3.466666666666667</v>
      </c>
      <c r="N11" s="27">
        <f t="shared" si="2"/>
        <v>0.9810045662100456</v>
      </c>
    </row>
    <row r="12" spans="1:14" s="4" customFormat="1" ht="12.75">
      <c r="A12" s="23">
        <v>8</v>
      </c>
      <c r="B12" s="24" t="s">
        <v>210</v>
      </c>
      <c r="C12" s="32">
        <v>5.424305555555556</v>
      </c>
      <c r="D12" s="32">
        <v>1.9729166666666667</v>
      </c>
      <c r="E12" s="33">
        <f t="shared" si="3"/>
        <v>7.397222222222222</v>
      </c>
      <c r="F12" s="34">
        <f t="shared" si="0"/>
        <v>0.9594672754946728</v>
      </c>
      <c r="G12" s="32">
        <v>2.7694444444444444</v>
      </c>
      <c r="H12" s="32">
        <v>0.5180555555555556</v>
      </c>
      <c r="I12" s="26">
        <f t="shared" si="4"/>
        <v>3.2875</v>
      </c>
      <c r="J12" s="27">
        <f t="shared" si="1"/>
        <v>0.9819863013698631</v>
      </c>
      <c r="K12" s="32">
        <v>0.4298611111111111</v>
      </c>
      <c r="L12" s="32">
        <v>2.8479166666666664</v>
      </c>
      <c r="M12" s="26">
        <f t="shared" si="5"/>
        <v>3.2777777777777777</v>
      </c>
      <c r="N12" s="27">
        <f t="shared" si="2"/>
        <v>0.9820395738203958</v>
      </c>
    </row>
    <row r="13" spans="1:14" s="4" customFormat="1" ht="12.75">
      <c r="A13" s="23">
        <v>9</v>
      </c>
      <c r="B13" s="24" t="s">
        <v>217</v>
      </c>
      <c r="C13" s="35">
        <v>0</v>
      </c>
      <c r="D13" s="35">
        <v>0.5125</v>
      </c>
      <c r="E13" s="33">
        <f t="shared" si="3"/>
        <v>0.5125</v>
      </c>
      <c r="F13" s="34">
        <f t="shared" si="0"/>
        <v>0.9971917808219178</v>
      </c>
      <c r="G13" s="35"/>
      <c r="H13" s="35"/>
      <c r="I13" s="26"/>
      <c r="J13" s="27">
        <f t="shared" si="1"/>
        <v>1</v>
      </c>
      <c r="K13" s="35"/>
      <c r="L13" s="35"/>
      <c r="M13" s="26"/>
      <c r="N13" s="27">
        <f t="shared" si="2"/>
        <v>1</v>
      </c>
    </row>
    <row r="14" spans="1:14" s="4" customFormat="1" ht="12.75">
      <c r="A14" s="23">
        <v>10</v>
      </c>
      <c r="B14" s="24" t="s">
        <v>218</v>
      </c>
      <c r="C14" s="32">
        <v>1.6604166666666667</v>
      </c>
      <c r="D14" s="32">
        <v>0.9784722222222223</v>
      </c>
      <c r="E14" s="33">
        <f t="shared" si="3"/>
        <v>2.638888888888889</v>
      </c>
      <c r="F14" s="34">
        <f t="shared" si="0"/>
        <v>0.9855403348554034</v>
      </c>
      <c r="G14" s="32">
        <v>2.020138888888889</v>
      </c>
      <c r="H14" s="32"/>
      <c r="I14" s="26">
        <f t="shared" si="4"/>
        <v>2.020138888888889</v>
      </c>
      <c r="J14" s="27">
        <f t="shared" si="1"/>
        <v>0.9889307458143075</v>
      </c>
      <c r="K14" s="32">
        <v>0.675</v>
      </c>
      <c r="L14" s="32">
        <v>0.18472222222222223</v>
      </c>
      <c r="M14" s="26">
        <f t="shared" si="5"/>
        <v>0.8597222222222223</v>
      </c>
      <c r="N14" s="27">
        <f t="shared" si="2"/>
        <v>0.995289193302892</v>
      </c>
    </row>
    <row r="15" spans="1:14" s="4" customFormat="1" ht="12.75">
      <c r="A15" s="23">
        <v>11</v>
      </c>
      <c r="B15" s="24" t="s">
        <v>219</v>
      </c>
      <c r="C15" s="32">
        <v>1.486111111111111</v>
      </c>
      <c r="D15" s="32">
        <v>0.8569444444444444</v>
      </c>
      <c r="E15" s="33">
        <f t="shared" si="3"/>
        <v>2.3430555555555554</v>
      </c>
      <c r="F15" s="34">
        <f t="shared" si="0"/>
        <v>0.9871613394216133</v>
      </c>
      <c r="G15" s="32">
        <v>1.070138888888889</v>
      </c>
      <c r="H15" s="32"/>
      <c r="I15" s="26">
        <f t="shared" si="4"/>
        <v>1.070138888888889</v>
      </c>
      <c r="J15" s="27">
        <f t="shared" si="1"/>
        <v>0.9941362252663623</v>
      </c>
      <c r="K15" s="32">
        <v>1.7131944444444445</v>
      </c>
      <c r="L15" s="32">
        <v>0.7611111111111111</v>
      </c>
      <c r="M15" s="26">
        <f t="shared" si="5"/>
        <v>2.4743055555555555</v>
      </c>
      <c r="N15" s="27">
        <f t="shared" si="2"/>
        <v>0.9864421613394216</v>
      </c>
    </row>
    <row r="16" spans="1:14" s="4" customFormat="1" ht="12.75">
      <c r="A16" s="23">
        <v>12</v>
      </c>
      <c r="B16" s="24" t="s">
        <v>136</v>
      </c>
      <c r="C16" s="35">
        <v>0.5006944444444444</v>
      </c>
      <c r="D16" s="35">
        <v>0.9625</v>
      </c>
      <c r="E16" s="33">
        <f t="shared" si="3"/>
        <v>1.4631944444444445</v>
      </c>
      <c r="F16" s="34">
        <f t="shared" si="0"/>
        <v>0.991982496194825</v>
      </c>
      <c r="G16" s="35">
        <v>0.18472222222222223</v>
      </c>
      <c r="H16" s="35">
        <v>1.34375</v>
      </c>
      <c r="I16" s="26">
        <f t="shared" si="4"/>
        <v>1.5284722222222222</v>
      </c>
      <c r="J16" s="27">
        <f t="shared" si="1"/>
        <v>0.991624809741248</v>
      </c>
      <c r="K16" s="35">
        <v>0.3673611111111111</v>
      </c>
      <c r="L16" s="35">
        <v>0.8784722222222222</v>
      </c>
      <c r="M16" s="26">
        <f t="shared" si="5"/>
        <v>1.2458333333333333</v>
      </c>
      <c r="N16" s="27">
        <f t="shared" si="2"/>
        <v>0.9931735159817351</v>
      </c>
    </row>
    <row r="17" spans="1:14" s="4" customFormat="1" ht="12.75">
      <c r="A17" s="23">
        <v>13</v>
      </c>
      <c r="B17" s="24" t="s">
        <v>137</v>
      </c>
      <c r="C17" s="35">
        <v>0.1826388888888889</v>
      </c>
      <c r="D17" s="35">
        <v>4.795138888888888</v>
      </c>
      <c r="E17" s="33">
        <f t="shared" si="3"/>
        <v>4.977777777777777</v>
      </c>
      <c r="F17" s="34">
        <f t="shared" si="0"/>
        <v>0.972724505327245</v>
      </c>
      <c r="G17" s="35">
        <v>0.22708333333333333</v>
      </c>
      <c r="H17" s="35">
        <v>0.7097222222222223</v>
      </c>
      <c r="I17" s="26">
        <f t="shared" si="4"/>
        <v>0.9368055555555556</v>
      </c>
      <c r="J17" s="27">
        <f t="shared" si="1"/>
        <v>0.9948668188736681</v>
      </c>
      <c r="K17" s="35">
        <v>3.9819444444444443</v>
      </c>
      <c r="L17" s="35">
        <v>1.84375</v>
      </c>
      <c r="M17" s="26">
        <f t="shared" si="5"/>
        <v>5.825694444444444</v>
      </c>
      <c r="N17" s="27">
        <f t="shared" si="2"/>
        <v>0.9680783866057838</v>
      </c>
    </row>
    <row r="18" spans="1:14" s="4" customFormat="1" ht="12.75">
      <c r="A18" s="23">
        <v>14</v>
      </c>
      <c r="B18" s="24" t="s">
        <v>130</v>
      </c>
      <c r="C18" s="35">
        <v>0.21666666666666667</v>
      </c>
      <c r="D18" s="35">
        <v>0.6680555555555556</v>
      </c>
      <c r="E18" s="33">
        <f t="shared" si="3"/>
        <v>0.8847222222222223</v>
      </c>
      <c r="F18" s="34">
        <f t="shared" si="0"/>
        <v>0.9951522070015221</v>
      </c>
      <c r="G18" s="35">
        <v>0.5090277777777777</v>
      </c>
      <c r="H18" s="35">
        <v>1.1270833333333334</v>
      </c>
      <c r="I18" s="26">
        <f t="shared" si="4"/>
        <v>1.636111111111111</v>
      </c>
      <c r="J18" s="27">
        <f t="shared" si="1"/>
        <v>0.99103500761035</v>
      </c>
      <c r="K18" s="35">
        <v>0.30625</v>
      </c>
      <c r="L18" s="35">
        <v>0.45208333333333334</v>
      </c>
      <c r="M18" s="26">
        <f t="shared" si="5"/>
        <v>0.7583333333333333</v>
      </c>
      <c r="N18" s="27">
        <f t="shared" si="2"/>
        <v>0.9958447488584475</v>
      </c>
    </row>
    <row r="19" spans="1:14" s="4" customFormat="1" ht="12.75">
      <c r="A19" s="23">
        <v>15</v>
      </c>
      <c r="B19" s="24" t="s">
        <v>131</v>
      </c>
      <c r="C19" s="35">
        <v>0.5354166666666667</v>
      </c>
      <c r="D19" s="35">
        <v>2.517361111111111</v>
      </c>
      <c r="E19" s="33">
        <f t="shared" si="3"/>
        <v>3.052777777777778</v>
      </c>
      <c r="F19" s="34">
        <f t="shared" si="0"/>
        <v>0.9832724505327245</v>
      </c>
      <c r="G19" s="35">
        <v>1.3368055555555556</v>
      </c>
      <c r="H19" s="35">
        <v>0.9277777777777777</v>
      </c>
      <c r="I19" s="26">
        <f t="shared" si="4"/>
        <v>2.2645833333333334</v>
      </c>
      <c r="J19" s="27">
        <f t="shared" si="1"/>
        <v>0.9875913242009133</v>
      </c>
      <c r="K19" s="35">
        <v>2.1</v>
      </c>
      <c r="L19" s="35">
        <v>4.418055555555555</v>
      </c>
      <c r="M19" s="26">
        <f t="shared" si="5"/>
        <v>6.518055555555556</v>
      </c>
      <c r="N19" s="27">
        <f t="shared" si="2"/>
        <v>0.9642846270928463</v>
      </c>
    </row>
    <row r="20" spans="1:14" s="4" customFormat="1" ht="12.75">
      <c r="A20" s="23">
        <v>16</v>
      </c>
      <c r="B20" s="24" t="s">
        <v>132</v>
      </c>
      <c r="C20" s="35"/>
      <c r="D20" s="35"/>
      <c r="E20" s="33"/>
      <c r="F20" s="34">
        <f t="shared" si="0"/>
        <v>1</v>
      </c>
      <c r="G20" s="35">
        <v>0</v>
      </c>
      <c r="H20" s="35">
        <v>0.10069444444444443</v>
      </c>
      <c r="I20" s="26">
        <f t="shared" si="4"/>
        <v>0.10069444444444443</v>
      </c>
      <c r="J20" s="27">
        <f t="shared" si="1"/>
        <v>0.9994482496194824</v>
      </c>
      <c r="K20" s="35">
        <v>0.08333333333333333</v>
      </c>
      <c r="L20" s="35">
        <v>0.19375</v>
      </c>
      <c r="M20" s="26">
        <f t="shared" si="5"/>
        <v>0.27708333333333335</v>
      </c>
      <c r="N20" s="27">
        <f t="shared" si="2"/>
        <v>0.9984817351598173</v>
      </c>
    </row>
    <row r="21" spans="1:14" s="4" customFormat="1" ht="12.75">
      <c r="A21" s="23">
        <v>17</v>
      </c>
      <c r="B21" s="24" t="s">
        <v>220</v>
      </c>
      <c r="C21" s="36">
        <v>0.004861111111111111</v>
      </c>
      <c r="D21" s="36"/>
      <c r="E21" s="33">
        <f t="shared" si="3"/>
        <v>0.004861111111111111</v>
      </c>
      <c r="F21" s="34">
        <f t="shared" si="0"/>
        <v>0.9999733637747337</v>
      </c>
      <c r="G21" s="40">
        <v>0.23263888888888887</v>
      </c>
      <c r="H21" s="40"/>
      <c r="I21" s="26">
        <f t="shared" si="4"/>
        <v>0.23263888888888887</v>
      </c>
      <c r="J21" s="27">
        <f t="shared" si="1"/>
        <v>0.9987252663622527</v>
      </c>
      <c r="K21" s="36">
        <v>0.5583333333333333</v>
      </c>
      <c r="L21" s="36">
        <v>0.1361111111111111</v>
      </c>
      <c r="M21" s="26">
        <f t="shared" si="5"/>
        <v>0.6944444444444444</v>
      </c>
      <c r="N21" s="27">
        <f t="shared" si="2"/>
        <v>0.9961948249619482</v>
      </c>
    </row>
    <row r="22" spans="1:14" s="4" customFormat="1" ht="12.75">
      <c r="A22" s="23">
        <v>18</v>
      </c>
      <c r="B22" s="24" t="s">
        <v>221</v>
      </c>
      <c r="C22" s="36">
        <v>0.004861111111111111</v>
      </c>
      <c r="D22" s="36"/>
      <c r="E22" s="33">
        <f t="shared" si="3"/>
        <v>0.004861111111111111</v>
      </c>
      <c r="F22" s="34">
        <f t="shared" si="0"/>
        <v>0.9999733637747337</v>
      </c>
      <c r="G22" s="40">
        <v>0.24027777777777778</v>
      </c>
      <c r="H22" s="40"/>
      <c r="I22" s="26">
        <f t="shared" si="4"/>
        <v>0.24027777777777778</v>
      </c>
      <c r="J22" s="27">
        <f t="shared" si="1"/>
        <v>0.9986834094368341</v>
      </c>
      <c r="K22" s="36">
        <v>2.1416666666666666</v>
      </c>
      <c r="L22" s="36">
        <v>0.46527777777777773</v>
      </c>
      <c r="M22" s="26">
        <f t="shared" si="5"/>
        <v>2.6069444444444443</v>
      </c>
      <c r="N22" s="27">
        <f t="shared" si="2"/>
        <v>0.9857153729071537</v>
      </c>
    </row>
    <row r="23" spans="1:14" s="4" customFormat="1" ht="12.75">
      <c r="A23" s="23">
        <v>19</v>
      </c>
      <c r="B23" s="64" t="s">
        <v>352</v>
      </c>
      <c r="C23" s="36">
        <v>0.32430555555555557</v>
      </c>
      <c r="D23" s="36">
        <v>0.13541666666666666</v>
      </c>
      <c r="E23" s="33">
        <f t="shared" si="3"/>
        <v>0.45972222222222225</v>
      </c>
      <c r="F23" s="34">
        <f t="shared" si="0"/>
        <v>0.9974809741248098</v>
      </c>
      <c r="G23" s="36">
        <v>0.4625</v>
      </c>
      <c r="H23" s="35">
        <v>0.1111111111111111</v>
      </c>
      <c r="I23" s="26">
        <f t="shared" si="4"/>
        <v>0.5736111111111111</v>
      </c>
      <c r="J23" s="27">
        <f t="shared" si="1"/>
        <v>0.9968569254185692</v>
      </c>
      <c r="K23" s="36">
        <v>1.0215277777777778</v>
      </c>
      <c r="L23" s="36">
        <v>0.13541666666666666</v>
      </c>
      <c r="M23" s="26">
        <f t="shared" si="5"/>
        <v>1.1569444444444446</v>
      </c>
      <c r="N23" s="27">
        <f t="shared" si="2"/>
        <v>0.9936605783866058</v>
      </c>
    </row>
    <row r="24" spans="1:14" s="4" customFormat="1" ht="12.75">
      <c r="A24" s="23">
        <v>20</v>
      </c>
      <c r="B24" s="24" t="s">
        <v>222</v>
      </c>
      <c r="C24" s="36">
        <v>0.29097222222222224</v>
      </c>
      <c r="D24" s="36">
        <v>0.11666666666666665</v>
      </c>
      <c r="E24" s="33">
        <f t="shared" si="3"/>
        <v>0.4076388888888889</v>
      </c>
      <c r="F24" s="34">
        <f t="shared" si="0"/>
        <v>0.9977663622526636</v>
      </c>
      <c r="G24" s="36">
        <v>0.43194444444444446</v>
      </c>
      <c r="H24" s="35">
        <v>0.05555555555555555</v>
      </c>
      <c r="I24" s="26">
        <f t="shared" si="4"/>
        <v>0.48750000000000004</v>
      </c>
      <c r="J24" s="27">
        <f t="shared" si="1"/>
        <v>0.9973287671232877</v>
      </c>
      <c r="K24" s="36">
        <v>1.1722222222222223</v>
      </c>
      <c r="L24" s="36">
        <v>0.17013888888888887</v>
      </c>
      <c r="M24" s="26">
        <f t="shared" si="5"/>
        <v>1.3423611111111111</v>
      </c>
      <c r="N24" s="27">
        <f t="shared" si="2"/>
        <v>0.992644596651446</v>
      </c>
    </row>
    <row r="25" spans="1:14" s="4" customFormat="1" ht="12.75">
      <c r="A25" s="23">
        <v>21</v>
      </c>
      <c r="B25" s="24" t="s">
        <v>223</v>
      </c>
      <c r="C25" s="36">
        <v>0.019444444444444445</v>
      </c>
      <c r="D25" s="36">
        <v>0</v>
      </c>
      <c r="E25" s="33">
        <f t="shared" si="3"/>
        <v>0.019444444444444445</v>
      </c>
      <c r="F25" s="34">
        <f t="shared" si="0"/>
        <v>0.9998934550989346</v>
      </c>
      <c r="G25" s="40">
        <v>0.37847222222222227</v>
      </c>
      <c r="H25" s="35"/>
      <c r="I25" s="26">
        <f t="shared" si="4"/>
        <v>0.37847222222222227</v>
      </c>
      <c r="J25" s="27">
        <f t="shared" si="1"/>
        <v>0.9979261796042618</v>
      </c>
      <c r="K25" s="40">
        <v>0.4625</v>
      </c>
      <c r="L25" s="36">
        <v>0</v>
      </c>
      <c r="M25" s="26">
        <f t="shared" si="5"/>
        <v>0.4625</v>
      </c>
      <c r="N25" s="27">
        <f t="shared" si="2"/>
        <v>0.9974657534246575</v>
      </c>
    </row>
    <row r="26" spans="1:14" s="4" customFormat="1" ht="12.75">
      <c r="A26" s="23">
        <v>22</v>
      </c>
      <c r="B26" s="24" t="s">
        <v>224</v>
      </c>
      <c r="C26" s="36">
        <v>1.0604166666666666</v>
      </c>
      <c r="D26" s="36">
        <v>0.5611111111111111</v>
      </c>
      <c r="E26" s="33">
        <f t="shared" si="3"/>
        <v>1.6215277777777777</v>
      </c>
      <c r="F26" s="34">
        <f t="shared" si="0"/>
        <v>0.9911149162861492</v>
      </c>
      <c r="G26" s="40">
        <v>0.4305555555555556</v>
      </c>
      <c r="H26" s="35"/>
      <c r="I26" s="26">
        <f t="shared" si="4"/>
        <v>0.4305555555555556</v>
      </c>
      <c r="J26" s="27">
        <f t="shared" si="1"/>
        <v>0.9976407914764079</v>
      </c>
      <c r="K26" s="40">
        <v>0.4618055555555556</v>
      </c>
      <c r="L26" s="36">
        <v>0</v>
      </c>
      <c r="M26" s="26">
        <f t="shared" si="5"/>
        <v>0.4618055555555556</v>
      </c>
      <c r="N26" s="27">
        <f t="shared" si="2"/>
        <v>0.9974695585996957</v>
      </c>
    </row>
    <row r="27" spans="1:14" s="4" customFormat="1" ht="12.75">
      <c r="A27" s="23">
        <v>23</v>
      </c>
      <c r="B27" s="41" t="s">
        <v>226</v>
      </c>
      <c r="C27" s="36">
        <v>0.2708333333333333</v>
      </c>
      <c r="D27" s="36">
        <v>0.2347222222222222</v>
      </c>
      <c r="E27" s="33">
        <f t="shared" si="3"/>
        <v>0.5055555555555555</v>
      </c>
      <c r="F27" s="34">
        <f t="shared" si="0"/>
        <v>0.9972298325722982</v>
      </c>
      <c r="G27" s="36">
        <v>1.257638888888889</v>
      </c>
      <c r="H27" s="35">
        <v>0.3513888888888889</v>
      </c>
      <c r="I27" s="26">
        <f t="shared" si="4"/>
        <v>1.609027777777778</v>
      </c>
      <c r="J27" s="27">
        <f t="shared" si="1"/>
        <v>0.991183409436834</v>
      </c>
      <c r="K27" s="36">
        <v>0.7881944444444445</v>
      </c>
      <c r="L27" s="36">
        <v>0.09166666666666667</v>
      </c>
      <c r="M27" s="26">
        <f t="shared" si="5"/>
        <v>0.8798611111111112</v>
      </c>
      <c r="N27" s="27">
        <f t="shared" si="2"/>
        <v>0.9951788432267885</v>
      </c>
    </row>
    <row r="28" spans="1:14" s="4" customFormat="1" ht="12.75">
      <c r="A28" s="23">
        <v>24</v>
      </c>
      <c r="B28" s="24" t="s">
        <v>227</v>
      </c>
      <c r="C28" s="42">
        <v>0</v>
      </c>
      <c r="D28" s="42">
        <v>0.5180555555555556</v>
      </c>
      <c r="E28" s="33">
        <f t="shared" si="3"/>
        <v>0.5180555555555556</v>
      </c>
      <c r="F28" s="34">
        <f t="shared" si="0"/>
        <v>0.9971613394216134</v>
      </c>
      <c r="G28" s="42">
        <v>0.37013888888888885</v>
      </c>
      <c r="H28" s="42">
        <v>1.426388888888889</v>
      </c>
      <c r="I28" s="26">
        <f t="shared" si="4"/>
        <v>1.7965277777777777</v>
      </c>
      <c r="J28" s="27">
        <f t="shared" si="1"/>
        <v>0.9901560121765601</v>
      </c>
      <c r="K28" s="42">
        <v>0</v>
      </c>
      <c r="L28" s="42">
        <v>0.9256944444444444</v>
      </c>
      <c r="M28" s="26">
        <f t="shared" si="5"/>
        <v>0.9256944444444444</v>
      </c>
      <c r="N28" s="27">
        <f t="shared" si="2"/>
        <v>0.994927701674277</v>
      </c>
    </row>
    <row r="29" spans="1:14" s="4" customFormat="1" ht="12.75">
      <c r="A29" s="23">
        <v>25</v>
      </c>
      <c r="B29" s="24" t="s">
        <v>151</v>
      </c>
      <c r="C29" s="42">
        <v>0</v>
      </c>
      <c r="D29" s="42">
        <v>0.5180555555555556</v>
      </c>
      <c r="E29" s="33">
        <f t="shared" si="3"/>
        <v>0.5180555555555556</v>
      </c>
      <c r="F29" s="34">
        <f t="shared" si="0"/>
        <v>0.9971613394216134</v>
      </c>
      <c r="G29" s="42">
        <v>0.37013888888888885</v>
      </c>
      <c r="H29" s="42">
        <v>1.4958333333333333</v>
      </c>
      <c r="I29" s="26">
        <f t="shared" si="4"/>
        <v>1.8659722222222221</v>
      </c>
      <c r="J29" s="27">
        <f t="shared" si="1"/>
        <v>0.989775494672755</v>
      </c>
      <c r="K29" s="42">
        <v>0</v>
      </c>
      <c r="L29" s="42">
        <v>1.175</v>
      </c>
      <c r="M29" s="26">
        <f t="shared" si="5"/>
        <v>1.175</v>
      </c>
      <c r="N29" s="27">
        <f t="shared" si="2"/>
        <v>0.9935616438356164</v>
      </c>
    </row>
    <row r="30" spans="1:14" s="4" customFormat="1" ht="12.75">
      <c r="A30" s="23">
        <v>26</v>
      </c>
      <c r="B30" s="43" t="s">
        <v>213</v>
      </c>
      <c r="C30" s="35"/>
      <c r="D30" s="35"/>
      <c r="E30" s="33"/>
      <c r="F30" s="34">
        <f t="shared" si="0"/>
        <v>1</v>
      </c>
      <c r="G30" s="35">
        <v>0.375</v>
      </c>
      <c r="H30" s="35">
        <v>0.25</v>
      </c>
      <c r="I30" s="26">
        <f t="shared" si="4"/>
        <v>0.625</v>
      </c>
      <c r="J30" s="27">
        <f t="shared" si="1"/>
        <v>0.9965753424657534</v>
      </c>
      <c r="K30" s="35">
        <v>0.8347222222222223</v>
      </c>
      <c r="L30" s="35">
        <v>0.17916666666666667</v>
      </c>
      <c r="M30" s="26">
        <f t="shared" si="5"/>
        <v>1.0138888888888888</v>
      </c>
      <c r="N30" s="27">
        <f t="shared" si="2"/>
        <v>0.9944444444444445</v>
      </c>
    </row>
    <row r="31" spans="1:14" s="4" customFormat="1" ht="12.75">
      <c r="A31" s="23">
        <v>27</v>
      </c>
      <c r="B31" s="43" t="s">
        <v>214</v>
      </c>
      <c r="C31" s="35"/>
      <c r="D31" s="35"/>
      <c r="E31" s="33"/>
      <c r="F31" s="34">
        <f t="shared" si="0"/>
        <v>1</v>
      </c>
      <c r="G31" s="35">
        <v>0</v>
      </c>
      <c r="H31" s="35">
        <v>0.2</v>
      </c>
      <c r="I31" s="26">
        <f t="shared" si="4"/>
        <v>0.2</v>
      </c>
      <c r="J31" s="27">
        <f t="shared" si="1"/>
        <v>0.9989041095890412</v>
      </c>
      <c r="K31" s="35"/>
      <c r="L31" s="35"/>
      <c r="M31" s="26"/>
      <c r="N31" s="27">
        <f t="shared" si="2"/>
        <v>1</v>
      </c>
    </row>
    <row r="32" spans="1:14" s="4" customFormat="1" ht="12.75">
      <c r="A32" s="23">
        <v>28</v>
      </c>
      <c r="B32" s="24" t="s">
        <v>139</v>
      </c>
      <c r="C32" s="35">
        <v>0</v>
      </c>
      <c r="D32" s="35">
        <v>0.07291666666666667</v>
      </c>
      <c r="E32" s="33">
        <f t="shared" si="3"/>
        <v>0.07291666666666667</v>
      </c>
      <c r="F32" s="34">
        <f t="shared" si="0"/>
        <v>0.9996004566210046</v>
      </c>
      <c r="G32" s="35">
        <v>0.375</v>
      </c>
      <c r="H32" s="35"/>
      <c r="I32" s="26">
        <f t="shared" si="4"/>
        <v>0.375</v>
      </c>
      <c r="J32" s="27">
        <f t="shared" si="1"/>
        <v>0.9979452054794521</v>
      </c>
      <c r="K32" s="35"/>
      <c r="L32" s="35"/>
      <c r="M32" s="26"/>
      <c r="N32" s="27">
        <f t="shared" si="2"/>
        <v>1</v>
      </c>
    </row>
    <row r="33" spans="1:14" s="4" customFormat="1" ht="12.75">
      <c r="A33" s="23">
        <v>29</v>
      </c>
      <c r="B33" s="24" t="s">
        <v>138</v>
      </c>
      <c r="C33" s="35">
        <v>0</v>
      </c>
      <c r="D33" s="35">
        <v>0.13194444444444445</v>
      </c>
      <c r="E33" s="33">
        <f t="shared" si="3"/>
        <v>0.13194444444444445</v>
      </c>
      <c r="F33" s="34">
        <f t="shared" si="0"/>
        <v>0.9992770167427701</v>
      </c>
      <c r="G33" s="35">
        <v>0.8819444444444445</v>
      </c>
      <c r="H33" s="35">
        <v>1.1395833333333334</v>
      </c>
      <c r="I33" s="26">
        <f t="shared" si="4"/>
        <v>2.021527777777778</v>
      </c>
      <c r="J33" s="27">
        <f t="shared" si="1"/>
        <v>0.9889231354642314</v>
      </c>
      <c r="K33" s="35">
        <v>0.1625</v>
      </c>
      <c r="L33" s="35">
        <v>0.6402777777777778</v>
      </c>
      <c r="M33" s="26">
        <f t="shared" si="5"/>
        <v>0.8027777777777778</v>
      </c>
      <c r="N33" s="27">
        <f t="shared" si="2"/>
        <v>0.9956012176560122</v>
      </c>
    </row>
    <row r="34" spans="1:14" s="4" customFormat="1" ht="12.75">
      <c r="A34" s="23">
        <v>30</v>
      </c>
      <c r="B34" s="24" t="s">
        <v>140</v>
      </c>
      <c r="C34" s="35">
        <v>0.7347222222222222</v>
      </c>
      <c r="D34" s="35"/>
      <c r="E34" s="33">
        <f t="shared" si="3"/>
        <v>0.7347222222222222</v>
      </c>
      <c r="F34" s="34">
        <f t="shared" si="0"/>
        <v>0.9959741248097412</v>
      </c>
      <c r="G34" s="35">
        <v>0.375</v>
      </c>
      <c r="H34" s="35"/>
      <c r="I34" s="26">
        <f t="shared" si="4"/>
        <v>0.375</v>
      </c>
      <c r="J34" s="27">
        <f t="shared" si="1"/>
        <v>0.9979452054794521</v>
      </c>
      <c r="K34" s="35"/>
      <c r="L34" s="35"/>
      <c r="M34" s="26"/>
      <c r="N34" s="27">
        <f t="shared" si="2"/>
        <v>1</v>
      </c>
    </row>
    <row r="35" spans="1:14" s="4" customFormat="1" ht="12.75">
      <c r="A35" s="23">
        <v>31</v>
      </c>
      <c r="B35" s="24" t="s">
        <v>156</v>
      </c>
      <c r="C35" s="36">
        <v>0.7104166666666667</v>
      </c>
      <c r="D35" s="36"/>
      <c r="E35" s="33">
        <f t="shared" si="3"/>
        <v>0.7104166666666667</v>
      </c>
      <c r="F35" s="34">
        <f t="shared" si="0"/>
        <v>0.996107305936073</v>
      </c>
      <c r="G35" s="36">
        <v>0.7375</v>
      </c>
      <c r="H35" s="36"/>
      <c r="I35" s="26">
        <f t="shared" si="4"/>
        <v>0.7375</v>
      </c>
      <c r="J35" s="27">
        <f t="shared" si="1"/>
        <v>0.995958904109589</v>
      </c>
      <c r="K35" s="36">
        <v>0.10347222222222223</v>
      </c>
      <c r="L35" s="36">
        <v>1.5680555555555555</v>
      </c>
      <c r="M35" s="26">
        <f t="shared" si="5"/>
        <v>1.6715277777777777</v>
      </c>
      <c r="N35" s="27">
        <f t="shared" si="2"/>
        <v>0.9908409436834094</v>
      </c>
    </row>
    <row r="36" spans="1:14" s="4" customFormat="1" ht="12.75">
      <c r="A36" s="23">
        <v>32</v>
      </c>
      <c r="B36" s="24" t="s">
        <v>157</v>
      </c>
      <c r="C36" s="44">
        <v>0.08958333333333333</v>
      </c>
      <c r="D36" s="44">
        <v>1.1152777777777778</v>
      </c>
      <c r="E36" s="33">
        <f t="shared" si="3"/>
        <v>1.2048611111111112</v>
      </c>
      <c r="F36" s="34">
        <f t="shared" si="0"/>
        <v>0.9933980213089803</v>
      </c>
      <c r="G36" s="44">
        <v>0.1</v>
      </c>
      <c r="H36" s="44">
        <v>2.770138888888889</v>
      </c>
      <c r="I36" s="26">
        <f t="shared" si="4"/>
        <v>2.870138888888889</v>
      </c>
      <c r="J36" s="27">
        <f t="shared" si="1"/>
        <v>0.9842732115677321</v>
      </c>
      <c r="K36" s="44">
        <v>0.9347222222222222</v>
      </c>
      <c r="L36" s="44">
        <v>0</v>
      </c>
      <c r="M36" s="26">
        <f t="shared" si="5"/>
        <v>0.9347222222222222</v>
      </c>
      <c r="N36" s="27">
        <f t="shared" si="2"/>
        <v>0.9948782343987823</v>
      </c>
    </row>
    <row r="37" spans="1:14" s="4" customFormat="1" ht="12.75">
      <c r="A37" s="23">
        <v>33</v>
      </c>
      <c r="B37" s="45" t="s">
        <v>228</v>
      </c>
      <c r="C37" s="42">
        <v>1.1236111111111111</v>
      </c>
      <c r="D37" s="42"/>
      <c r="E37" s="33">
        <f t="shared" si="3"/>
        <v>1.1236111111111111</v>
      </c>
      <c r="F37" s="34">
        <f aca="true" t="shared" si="6" ref="F37:F68">($O$1-E37)/$O$1</f>
        <v>0.9938432267884323</v>
      </c>
      <c r="G37" s="42">
        <v>0.17152777777777775</v>
      </c>
      <c r="H37" s="42">
        <v>1.0451388888888888</v>
      </c>
      <c r="I37" s="26">
        <f t="shared" si="4"/>
        <v>1.2166666666666666</v>
      </c>
      <c r="J37" s="27">
        <f aca="true" t="shared" si="7" ref="J37:J68">($O$1-I37)/$O$1</f>
        <v>0.9933333333333333</v>
      </c>
      <c r="K37" s="42">
        <v>0.37152777777777773</v>
      </c>
      <c r="L37" s="42"/>
      <c r="M37" s="26">
        <f t="shared" si="5"/>
        <v>0.37152777777777773</v>
      </c>
      <c r="N37" s="27">
        <f aca="true" t="shared" si="8" ref="N37:N68">($O$1-M37)/$O$1</f>
        <v>0.9979642313546423</v>
      </c>
    </row>
    <row r="38" spans="1:14" s="4" customFormat="1" ht="12.75">
      <c r="A38" s="23">
        <v>34</v>
      </c>
      <c r="B38" s="64" t="s">
        <v>353</v>
      </c>
      <c r="C38" s="42">
        <v>0.029861111111111113</v>
      </c>
      <c r="D38" s="42"/>
      <c r="E38" s="33">
        <f t="shared" si="3"/>
        <v>0.029861111111111113</v>
      </c>
      <c r="F38" s="34">
        <f t="shared" si="6"/>
        <v>0.9998363774733638</v>
      </c>
      <c r="G38" s="42">
        <v>0.08472222222222221</v>
      </c>
      <c r="H38" s="42">
        <v>0.7083333333333334</v>
      </c>
      <c r="I38" s="26">
        <f t="shared" si="4"/>
        <v>0.7930555555555556</v>
      </c>
      <c r="J38" s="27">
        <f t="shared" si="7"/>
        <v>0.9956544901065449</v>
      </c>
      <c r="K38" s="42"/>
      <c r="L38" s="42"/>
      <c r="M38" s="26"/>
      <c r="N38" s="27">
        <f t="shared" si="8"/>
        <v>1</v>
      </c>
    </row>
    <row r="39" spans="1:14" s="4" customFormat="1" ht="12.75">
      <c r="A39" s="23">
        <v>35</v>
      </c>
      <c r="B39" s="24" t="s">
        <v>211</v>
      </c>
      <c r="C39" s="25"/>
      <c r="D39" s="26"/>
      <c r="E39" s="33"/>
      <c r="F39" s="34">
        <f t="shared" si="6"/>
        <v>1</v>
      </c>
      <c r="G39" s="26">
        <v>1.5229166666666665</v>
      </c>
      <c r="H39" s="26">
        <v>0.3</v>
      </c>
      <c r="I39" s="26">
        <f t="shared" si="4"/>
        <v>1.8229166666666665</v>
      </c>
      <c r="J39" s="27">
        <f t="shared" si="7"/>
        <v>0.9900114155251142</v>
      </c>
      <c r="K39" s="25">
        <v>0.45069444444444445</v>
      </c>
      <c r="L39" s="26">
        <v>0.45416666666666666</v>
      </c>
      <c r="M39" s="26">
        <f t="shared" si="5"/>
        <v>0.9048611111111111</v>
      </c>
      <c r="N39" s="27">
        <f t="shared" si="8"/>
        <v>0.9950418569254186</v>
      </c>
    </row>
    <row r="40" spans="1:14" s="4" customFormat="1" ht="12.75">
      <c r="A40" s="23">
        <v>36</v>
      </c>
      <c r="B40" s="24" t="s">
        <v>212</v>
      </c>
      <c r="C40" s="25">
        <v>0.027777777777777776</v>
      </c>
      <c r="D40" s="26">
        <v>0.06944444444444443</v>
      </c>
      <c r="E40" s="33">
        <f t="shared" si="3"/>
        <v>0.09722222222222221</v>
      </c>
      <c r="F40" s="34">
        <f t="shared" si="6"/>
        <v>0.9994672754946727</v>
      </c>
      <c r="G40" s="26">
        <v>0.8361111111111111</v>
      </c>
      <c r="H40" s="26">
        <v>0.6909722222222222</v>
      </c>
      <c r="I40" s="26">
        <f t="shared" si="4"/>
        <v>1.5270833333333333</v>
      </c>
      <c r="J40" s="27">
        <f t="shared" si="7"/>
        <v>0.9916324200913241</v>
      </c>
      <c r="K40" s="25">
        <v>0.2423611111111111</v>
      </c>
      <c r="L40" s="26">
        <v>0.2388888888888889</v>
      </c>
      <c r="M40" s="26">
        <f t="shared" si="5"/>
        <v>0.48125</v>
      </c>
      <c r="N40" s="27">
        <f t="shared" si="8"/>
        <v>0.9973630136986302</v>
      </c>
    </row>
    <row r="41" spans="1:14" s="4" customFormat="1" ht="12.75">
      <c r="A41" s="23">
        <v>37</v>
      </c>
      <c r="B41" s="24" t="s">
        <v>141</v>
      </c>
      <c r="C41" s="26">
        <v>0.18472222222222223</v>
      </c>
      <c r="D41" s="25">
        <v>0.29375</v>
      </c>
      <c r="E41" s="33">
        <f t="shared" si="3"/>
        <v>0.47847222222222224</v>
      </c>
      <c r="F41" s="34">
        <f t="shared" si="6"/>
        <v>0.9973782343987824</v>
      </c>
      <c r="G41" s="26">
        <v>1.6923611111111112</v>
      </c>
      <c r="H41" s="26">
        <v>1.4020833333333333</v>
      </c>
      <c r="I41" s="26">
        <f t="shared" si="4"/>
        <v>3.0944444444444446</v>
      </c>
      <c r="J41" s="27">
        <f t="shared" si="7"/>
        <v>0.9830441400304415</v>
      </c>
      <c r="K41" s="26">
        <v>0.7</v>
      </c>
      <c r="L41" s="25">
        <v>0.3840277777777778</v>
      </c>
      <c r="M41" s="26">
        <f t="shared" si="5"/>
        <v>1.0840277777777778</v>
      </c>
      <c r="N41" s="27">
        <f t="shared" si="8"/>
        <v>0.9940601217656012</v>
      </c>
    </row>
    <row r="42" spans="1:14" s="4" customFormat="1" ht="12.75">
      <c r="A42" s="23">
        <v>38</v>
      </c>
      <c r="B42" s="24" t="s">
        <v>142</v>
      </c>
      <c r="C42" s="26">
        <v>0.38958333333333334</v>
      </c>
      <c r="D42" s="26">
        <v>0.88125</v>
      </c>
      <c r="E42" s="33">
        <f t="shared" si="3"/>
        <v>1.2708333333333333</v>
      </c>
      <c r="F42" s="34">
        <f t="shared" si="6"/>
        <v>0.9930365296803653</v>
      </c>
      <c r="G42" s="26">
        <v>1.5902777777777777</v>
      </c>
      <c r="H42" s="26">
        <v>1.604861111111111</v>
      </c>
      <c r="I42" s="26">
        <f t="shared" si="4"/>
        <v>3.1951388888888888</v>
      </c>
      <c r="J42" s="27">
        <f t="shared" si="7"/>
        <v>0.9824923896499239</v>
      </c>
      <c r="K42" s="26"/>
      <c r="L42" s="26">
        <v>1.486111111111111</v>
      </c>
      <c r="M42" s="26">
        <f t="shared" si="5"/>
        <v>1.486111111111111</v>
      </c>
      <c r="N42" s="27">
        <f t="shared" si="8"/>
        <v>0.9918569254185693</v>
      </c>
    </row>
    <row r="43" spans="1:14" s="4" customFormat="1" ht="25.5">
      <c r="A43" s="23">
        <v>39</v>
      </c>
      <c r="B43" s="24" t="s">
        <v>143</v>
      </c>
      <c r="C43" s="26">
        <v>1.1333333333333333</v>
      </c>
      <c r="D43" s="26">
        <v>1.2958333333333334</v>
      </c>
      <c r="E43" s="33">
        <f t="shared" si="3"/>
        <v>2.4291666666666667</v>
      </c>
      <c r="F43" s="34">
        <f t="shared" si="6"/>
        <v>0.986689497716895</v>
      </c>
      <c r="G43" s="26">
        <v>1.3138888888888889</v>
      </c>
      <c r="H43" s="26">
        <v>1.6243055555555557</v>
      </c>
      <c r="I43" s="26">
        <f t="shared" si="4"/>
        <v>2.9381944444444446</v>
      </c>
      <c r="J43" s="27">
        <f t="shared" si="7"/>
        <v>0.9839003044140031</v>
      </c>
      <c r="K43" s="26"/>
      <c r="L43" s="26">
        <v>2.970833333333333</v>
      </c>
      <c r="M43" s="26">
        <f t="shared" si="5"/>
        <v>2.970833333333333</v>
      </c>
      <c r="N43" s="27">
        <f t="shared" si="8"/>
        <v>0.9837214611872146</v>
      </c>
    </row>
    <row r="44" spans="1:14" s="4" customFormat="1" ht="12.75">
      <c r="A44" s="23">
        <v>40</v>
      </c>
      <c r="B44" s="24" t="s">
        <v>144</v>
      </c>
      <c r="C44" s="26">
        <v>0.7576388888888889</v>
      </c>
      <c r="D44" s="26">
        <v>1.7930555555555554</v>
      </c>
      <c r="E44" s="33">
        <f t="shared" si="3"/>
        <v>2.5506944444444444</v>
      </c>
      <c r="F44" s="34">
        <f t="shared" si="6"/>
        <v>0.9860235920852359</v>
      </c>
      <c r="G44" s="26">
        <v>1.0333333333333334</v>
      </c>
      <c r="H44" s="26">
        <v>0.33958333333333335</v>
      </c>
      <c r="I44" s="26">
        <f t="shared" si="4"/>
        <v>1.3729166666666668</v>
      </c>
      <c r="J44" s="27">
        <f t="shared" si="7"/>
        <v>0.9924771689497717</v>
      </c>
      <c r="K44" s="26"/>
      <c r="L44" s="26">
        <v>0.3652777777777778</v>
      </c>
      <c r="M44" s="26">
        <f t="shared" si="5"/>
        <v>0.3652777777777778</v>
      </c>
      <c r="N44" s="27">
        <f t="shared" si="8"/>
        <v>0.9979984779299848</v>
      </c>
    </row>
    <row r="45" spans="1:14" s="4" customFormat="1" ht="12.75">
      <c r="A45" s="23">
        <v>41</v>
      </c>
      <c r="B45" s="24" t="s">
        <v>145</v>
      </c>
      <c r="C45" s="46">
        <v>0.3013888888888889</v>
      </c>
      <c r="D45" s="46">
        <v>0.6701388888888888</v>
      </c>
      <c r="E45" s="33">
        <f t="shared" si="3"/>
        <v>0.9715277777777778</v>
      </c>
      <c r="F45" s="34">
        <f t="shared" si="6"/>
        <v>0.9946765601217656</v>
      </c>
      <c r="G45" s="47">
        <v>1.2875</v>
      </c>
      <c r="H45" s="46">
        <v>0.6451388888888888</v>
      </c>
      <c r="I45" s="26">
        <f t="shared" si="4"/>
        <v>1.932638888888889</v>
      </c>
      <c r="J45" s="27">
        <f t="shared" si="7"/>
        <v>0.9894101978691019</v>
      </c>
      <c r="K45" s="46">
        <v>0.4270833333333333</v>
      </c>
      <c r="L45" s="46">
        <v>0.11805555555555557</v>
      </c>
      <c r="M45" s="26">
        <f t="shared" si="5"/>
        <v>0.5451388888888888</v>
      </c>
      <c r="N45" s="27">
        <f t="shared" si="8"/>
        <v>0.9970129375951294</v>
      </c>
    </row>
    <row r="46" spans="1:14" s="4" customFormat="1" ht="12.75">
      <c r="A46" s="23">
        <v>42</v>
      </c>
      <c r="B46" s="24" t="s">
        <v>146</v>
      </c>
      <c r="C46" s="25">
        <v>0.6673611111111111</v>
      </c>
      <c r="D46" s="25">
        <v>0.25069444444444444</v>
      </c>
      <c r="E46" s="33">
        <f t="shared" si="3"/>
        <v>0.9180555555555555</v>
      </c>
      <c r="F46" s="34">
        <f t="shared" si="6"/>
        <v>0.9949695585996956</v>
      </c>
      <c r="G46" s="26">
        <v>0.4826388888888889</v>
      </c>
      <c r="H46" s="26">
        <v>0.20625</v>
      </c>
      <c r="I46" s="26">
        <f>G46+H46</f>
        <v>0.6888888888888889</v>
      </c>
      <c r="J46" s="27">
        <f t="shared" si="7"/>
        <v>0.9962252663622526</v>
      </c>
      <c r="K46" s="25"/>
      <c r="L46" s="25">
        <v>1.0097222222222222</v>
      </c>
      <c r="M46" s="26">
        <f t="shared" si="5"/>
        <v>1.0097222222222222</v>
      </c>
      <c r="N46" s="27">
        <f t="shared" si="8"/>
        <v>0.9944672754946727</v>
      </c>
    </row>
    <row r="47" spans="1:14" s="4" customFormat="1" ht="12.75">
      <c r="A47" s="23">
        <v>43</v>
      </c>
      <c r="B47" s="24" t="s">
        <v>147</v>
      </c>
      <c r="C47" s="25"/>
      <c r="D47" s="26"/>
      <c r="E47" s="33"/>
      <c r="F47" s="34">
        <f t="shared" si="6"/>
        <v>1</v>
      </c>
      <c r="G47" s="26">
        <v>0.6666666666666666</v>
      </c>
      <c r="H47" s="26">
        <v>2.444444444444444</v>
      </c>
      <c r="I47" s="26">
        <f t="shared" si="4"/>
        <v>3.1111111111111107</v>
      </c>
      <c r="J47" s="27">
        <f t="shared" si="7"/>
        <v>0.9829528158295281</v>
      </c>
      <c r="K47" s="25"/>
      <c r="L47" s="26"/>
      <c r="M47" s="26"/>
      <c r="N47" s="27">
        <f t="shared" si="8"/>
        <v>1</v>
      </c>
    </row>
    <row r="48" spans="1:14" s="4" customFormat="1" ht="25.5">
      <c r="A48" s="23">
        <v>44</v>
      </c>
      <c r="B48" s="24" t="s">
        <v>148</v>
      </c>
      <c r="C48" s="25"/>
      <c r="D48" s="26"/>
      <c r="E48" s="33"/>
      <c r="F48" s="34">
        <f t="shared" si="6"/>
        <v>1</v>
      </c>
      <c r="G48" s="26">
        <v>0.6666666666666666</v>
      </c>
      <c r="H48" s="25">
        <v>0.20138888888888887</v>
      </c>
      <c r="I48" s="26">
        <f t="shared" si="4"/>
        <v>0.8680555555555555</v>
      </c>
      <c r="J48" s="27">
        <f t="shared" si="7"/>
        <v>0.9952435312024354</v>
      </c>
      <c r="K48" s="25"/>
      <c r="L48" s="26"/>
      <c r="M48" s="26"/>
      <c r="N48" s="27">
        <f t="shared" si="8"/>
        <v>1</v>
      </c>
    </row>
    <row r="49" spans="1:14" s="4" customFormat="1" ht="25.5">
      <c r="A49" s="23">
        <v>45</v>
      </c>
      <c r="B49" s="24" t="s">
        <v>149</v>
      </c>
      <c r="C49" s="25"/>
      <c r="D49" s="26"/>
      <c r="E49" s="33"/>
      <c r="F49" s="34">
        <f t="shared" si="6"/>
        <v>1</v>
      </c>
      <c r="G49" s="48">
        <v>0.611111111111111</v>
      </c>
      <c r="H49" s="48">
        <v>1.3756944444444443</v>
      </c>
      <c r="I49" s="26">
        <f t="shared" si="4"/>
        <v>1.9868055555555553</v>
      </c>
      <c r="J49" s="27">
        <f t="shared" si="7"/>
        <v>0.989113394216134</v>
      </c>
      <c r="K49" s="25"/>
      <c r="L49" s="26">
        <v>0.65</v>
      </c>
      <c r="M49" s="26">
        <f t="shared" si="5"/>
        <v>0.65</v>
      </c>
      <c r="N49" s="27">
        <f t="shared" si="8"/>
        <v>0.9964383561643835</v>
      </c>
    </row>
    <row r="50" spans="1:14" s="4" customFormat="1" ht="12.75">
      <c r="A50" s="23">
        <v>46</v>
      </c>
      <c r="B50" s="49" t="s">
        <v>225</v>
      </c>
      <c r="C50" s="50">
        <v>0</v>
      </c>
      <c r="D50" s="50">
        <v>0.25</v>
      </c>
      <c r="E50" s="33">
        <f t="shared" si="3"/>
        <v>0.25</v>
      </c>
      <c r="F50" s="34">
        <f t="shared" si="6"/>
        <v>0.9986301369863013</v>
      </c>
      <c r="G50" s="48">
        <v>0.3423611111111111</v>
      </c>
      <c r="H50" s="48"/>
      <c r="I50" s="26">
        <f t="shared" si="4"/>
        <v>0.3423611111111111</v>
      </c>
      <c r="J50" s="27">
        <f t="shared" si="7"/>
        <v>0.9981240487062405</v>
      </c>
      <c r="K50" s="50"/>
      <c r="L50" s="50"/>
      <c r="M50" s="26"/>
      <c r="N50" s="27">
        <f t="shared" si="8"/>
        <v>1</v>
      </c>
    </row>
    <row r="51" spans="1:14" s="4" customFormat="1" ht="12.75">
      <c r="A51" s="23">
        <v>47</v>
      </c>
      <c r="B51" s="24" t="s">
        <v>150</v>
      </c>
      <c r="C51" s="51">
        <v>0.3763888888888889</v>
      </c>
      <c r="D51" s="51">
        <v>0.09861111111111111</v>
      </c>
      <c r="E51" s="33">
        <f t="shared" si="3"/>
        <v>0.475</v>
      </c>
      <c r="F51" s="34">
        <f t="shared" si="6"/>
        <v>0.9973972602739727</v>
      </c>
      <c r="G51" s="51">
        <v>0.09375</v>
      </c>
      <c r="H51" s="51">
        <v>0.7256944444444445</v>
      </c>
      <c r="I51" s="26">
        <f t="shared" si="4"/>
        <v>0.8194444444444445</v>
      </c>
      <c r="J51" s="27">
        <f t="shared" si="7"/>
        <v>0.9955098934550989</v>
      </c>
      <c r="K51" s="51">
        <v>0.33958333333333335</v>
      </c>
      <c r="L51" s="51">
        <v>0.029861111111111113</v>
      </c>
      <c r="M51" s="26">
        <f t="shared" si="5"/>
        <v>0.36944444444444446</v>
      </c>
      <c r="N51" s="27">
        <f t="shared" si="8"/>
        <v>0.9979756468797565</v>
      </c>
    </row>
    <row r="52" spans="1:14" s="4" customFormat="1" ht="12.75">
      <c r="A52" s="23">
        <v>48</v>
      </c>
      <c r="B52" s="24" t="s">
        <v>152</v>
      </c>
      <c r="C52" s="35">
        <v>0.4798611111111111</v>
      </c>
      <c r="D52" s="35">
        <v>1.4805555555555554</v>
      </c>
      <c r="E52" s="33">
        <f t="shared" si="3"/>
        <v>1.9604166666666665</v>
      </c>
      <c r="F52" s="34">
        <f t="shared" si="6"/>
        <v>0.9892579908675798</v>
      </c>
      <c r="G52" s="35">
        <v>0.27847222222222223</v>
      </c>
      <c r="H52" s="35">
        <v>0.5361111111111111</v>
      </c>
      <c r="I52" s="26">
        <f t="shared" si="4"/>
        <v>0.8145833333333333</v>
      </c>
      <c r="J52" s="27">
        <f t="shared" si="7"/>
        <v>0.9955365296803653</v>
      </c>
      <c r="K52" s="35">
        <v>1.207638888888889</v>
      </c>
      <c r="L52" s="35">
        <v>0.3229166666666667</v>
      </c>
      <c r="M52" s="26">
        <f t="shared" si="5"/>
        <v>1.5305555555555557</v>
      </c>
      <c r="N52" s="27">
        <f t="shared" si="8"/>
        <v>0.9916133942161339</v>
      </c>
    </row>
    <row r="53" spans="1:14" s="4" customFormat="1" ht="12.75">
      <c r="A53" s="23">
        <v>49</v>
      </c>
      <c r="B53" s="24" t="s">
        <v>153</v>
      </c>
      <c r="C53" s="35">
        <v>0.1326388888888889</v>
      </c>
      <c r="D53" s="35">
        <v>3.2541666666666664</v>
      </c>
      <c r="E53" s="33">
        <f t="shared" si="3"/>
        <v>3.386805555555555</v>
      </c>
      <c r="F53" s="34">
        <f t="shared" si="6"/>
        <v>0.9814421613394216</v>
      </c>
      <c r="G53" s="35">
        <v>0.7715277777777777</v>
      </c>
      <c r="H53" s="35">
        <v>0.9993055555555556</v>
      </c>
      <c r="I53" s="26">
        <f t="shared" si="4"/>
        <v>1.7708333333333333</v>
      </c>
      <c r="J53" s="27">
        <f t="shared" si="7"/>
        <v>0.990296803652968</v>
      </c>
      <c r="K53" s="35">
        <v>0.8569444444444444</v>
      </c>
      <c r="L53" s="35">
        <v>0.7090277777777777</v>
      </c>
      <c r="M53" s="26">
        <f t="shared" si="5"/>
        <v>1.565972222222222</v>
      </c>
      <c r="N53" s="27">
        <f t="shared" si="8"/>
        <v>0.9914193302891933</v>
      </c>
    </row>
    <row r="54" spans="1:14" s="4" customFormat="1" ht="12.75">
      <c r="A54" s="23">
        <v>50</v>
      </c>
      <c r="B54" s="24" t="s">
        <v>154</v>
      </c>
      <c r="C54" s="35"/>
      <c r="D54" s="35">
        <v>0.29375</v>
      </c>
      <c r="E54" s="33">
        <f t="shared" si="3"/>
        <v>0.29375</v>
      </c>
      <c r="F54" s="34">
        <f t="shared" si="6"/>
        <v>0.9983904109589041</v>
      </c>
      <c r="G54" s="35">
        <v>0.47152777777777777</v>
      </c>
      <c r="H54" s="35">
        <v>0.18333333333333335</v>
      </c>
      <c r="I54" s="26">
        <f t="shared" si="4"/>
        <v>0.6548611111111111</v>
      </c>
      <c r="J54" s="27">
        <f t="shared" si="7"/>
        <v>0.9964117199391173</v>
      </c>
      <c r="K54" s="35">
        <v>0.18472222222222223</v>
      </c>
      <c r="L54" s="35">
        <v>0.2375</v>
      </c>
      <c r="M54" s="26">
        <f t="shared" si="5"/>
        <v>0.4222222222222222</v>
      </c>
      <c r="N54" s="27">
        <f t="shared" si="8"/>
        <v>0.9976864535768646</v>
      </c>
    </row>
    <row r="55" spans="1:14" s="4" customFormat="1" ht="12.75">
      <c r="A55" s="23">
        <v>51</v>
      </c>
      <c r="B55" s="24" t="s">
        <v>155</v>
      </c>
      <c r="C55" s="32"/>
      <c r="D55" s="32"/>
      <c r="E55" s="33"/>
      <c r="F55" s="34">
        <f t="shared" si="6"/>
        <v>1</v>
      </c>
      <c r="G55" s="32"/>
      <c r="H55" s="32"/>
      <c r="I55" s="33"/>
      <c r="J55" s="27">
        <f t="shared" si="7"/>
        <v>1</v>
      </c>
      <c r="K55" s="32"/>
      <c r="L55" s="32"/>
      <c r="M55" s="26"/>
      <c r="N55" s="27">
        <f t="shared" si="8"/>
        <v>1</v>
      </c>
    </row>
    <row r="62" spans="3:14" s="16" customFormat="1" ht="12.75">
      <c r="C62" s="17"/>
      <c r="D62" s="17"/>
      <c r="E62" s="17"/>
      <c r="F62" s="19"/>
      <c r="G62" s="17"/>
      <c r="H62" s="17"/>
      <c r="I62" s="17"/>
      <c r="J62" s="19"/>
      <c r="K62" s="17"/>
      <c r="L62" s="17"/>
      <c r="M62" s="17"/>
      <c r="N62" s="19"/>
    </row>
    <row r="63" spans="3:14" s="16" customFormat="1" ht="12.75">
      <c r="C63" s="17"/>
      <c r="D63" s="17"/>
      <c r="E63" s="17"/>
      <c r="F63" s="19"/>
      <c r="G63" s="17"/>
      <c r="H63" s="17"/>
      <c r="I63" s="17"/>
      <c r="J63" s="19"/>
      <c r="K63" s="17"/>
      <c r="L63" s="17"/>
      <c r="M63" s="17"/>
      <c r="N63" s="19"/>
    </row>
    <row r="64" spans="3:14" s="16" customFormat="1" ht="12.75">
      <c r="C64" s="17"/>
      <c r="D64" s="17"/>
      <c r="E64" s="17"/>
      <c r="F64" s="19"/>
      <c r="G64" s="17"/>
      <c r="H64" s="17"/>
      <c r="I64" s="17"/>
      <c r="J64" s="19"/>
      <c r="K64" s="17"/>
      <c r="L64" s="17"/>
      <c r="M64" s="17"/>
      <c r="N64" s="19"/>
    </row>
    <row r="65" spans="3:14" s="16" customFormat="1" ht="12.75">
      <c r="C65" s="17"/>
      <c r="D65" s="17"/>
      <c r="E65" s="17"/>
      <c r="F65" s="19"/>
      <c r="G65" s="17"/>
      <c r="H65" s="17"/>
      <c r="I65" s="17"/>
      <c r="J65" s="19"/>
      <c r="K65" s="17"/>
      <c r="L65" s="17"/>
      <c r="M65" s="17"/>
      <c r="N65" s="19"/>
    </row>
    <row r="66" spans="3:14" s="16" customFormat="1" ht="12.75">
      <c r="C66" s="17"/>
      <c r="D66" s="17"/>
      <c r="E66" s="17"/>
      <c r="F66" s="19"/>
      <c r="G66" s="17"/>
      <c r="H66" s="17"/>
      <c r="I66" s="17"/>
      <c r="J66" s="19"/>
      <c r="K66" s="17"/>
      <c r="L66" s="17"/>
      <c r="M66" s="17"/>
      <c r="N66" s="19"/>
    </row>
    <row r="67" spans="3:14" s="16" customFormat="1" ht="12.75">
      <c r="C67" s="17"/>
      <c r="D67" s="17"/>
      <c r="E67" s="17"/>
      <c r="F67" s="19"/>
      <c r="G67" s="17"/>
      <c r="H67" s="17"/>
      <c r="I67" s="17"/>
      <c r="J67" s="19"/>
      <c r="K67" s="17"/>
      <c r="L67" s="17"/>
      <c r="M67" s="17"/>
      <c r="N67" s="19"/>
    </row>
    <row r="68" spans="3:14" s="16" customFormat="1" ht="12.75">
      <c r="C68" s="17"/>
      <c r="D68" s="17"/>
      <c r="E68" s="17"/>
      <c r="F68" s="19"/>
      <c r="G68" s="17"/>
      <c r="H68" s="17"/>
      <c r="I68" s="17"/>
      <c r="J68" s="19"/>
      <c r="K68" s="17"/>
      <c r="L68" s="17"/>
      <c r="M68" s="17"/>
      <c r="N68" s="19"/>
    </row>
    <row r="69" spans="3:14" s="16" customFormat="1" ht="12.75">
      <c r="C69" s="17"/>
      <c r="D69" s="17"/>
      <c r="E69" s="17"/>
      <c r="F69" s="19"/>
      <c r="G69" s="17"/>
      <c r="H69" s="17"/>
      <c r="I69" s="17"/>
      <c r="J69" s="19"/>
      <c r="K69" s="17"/>
      <c r="L69" s="17"/>
      <c r="M69" s="17"/>
      <c r="N69" s="19"/>
    </row>
    <row r="70" spans="3:14" s="16" customFormat="1" ht="12.75">
      <c r="C70" s="17"/>
      <c r="D70" s="17"/>
      <c r="E70" s="17"/>
      <c r="F70" s="19"/>
      <c r="G70" s="17"/>
      <c r="H70" s="17"/>
      <c r="I70" s="17"/>
      <c r="J70" s="19"/>
      <c r="K70" s="17"/>
      <c r="L70" s="17"/>
      <c r="M70" s="17"/>
      <c r="N70" s="19"/>
    </row>
    <row r="71" spans="3:14" s="16" customFormat="1" ht="12.75">
      <c r="C71" s="17"/>
      <c r="D71" s="17"/>
      <c r="E71" s="17"/>
      <c r="F71" s="19"/>
      <c r="G71" s="17"/>
      <c r="H71" s="17"/>
      <c r="I71" s="17"/>
      <c r="J71" s="19"/>
      <c r="K71" s="17"/>
      <c r="L71" s="17"/>
      <c r="M71" s="17"/>
      <c r="N71" s="19"/>
    </row>
    <row r="72" spans="3:14" s="16" customFormat="1" ht="12.75">
      <c r="C72" s="17"/>
      <c r="D72" s="17"/>
      <c r="E72" s="17"/>
      <c r="F72" s="19"/>
      <c r="G72" s="17"/>
      <c r="H72" s="17"/>
      <c r="I72" s="17"/>
      <c r="J72" s="19"/>
      <c r="K72" s="17"/>
      <c r="L72" s="17"/>
      <c r="M72" s="17"/>
      <c r="N72" s="19"/>
    </row>
    <row r="73" spans="3:14" s="16" customFormat="1" ht="12.75">
      <c r="C73" s="17"/>
      <c r="D73" s="17"/>
      <c r="E73" s="17"/>
      <c r="F73" s="19"/>
      <c r="G73" s="17"/>
      <c r="H73" s="17"/>
      <c r="I73" s="17"/>
      <c r="J73" s="19"/>
      <c r="K73" s="17"/>
      <c r="L73" s="17"/>
      <c r="M73" s="17"/>
      <c r="N73" s="19"/>
    </row>
    <row r="74" spans="3:14" s="16" customFormat="1" ht="12.75">
      <c r="C74" s="17"/>
      <c r="D74" s="17"/>
      <c r="E74" s="17"/>
      <c r="F74" s="19"/>
      <c r="G74" s="17"/>
      <c r="H74" s="17"/>
      <c r="I74" s="17"/>
      <c r="J74" s="19"/>
      <c r="K74" s="17"/>
      <c r="L74" s="17"/>
      <c r="M74" s="17"/>
      <c r="N74" s="19"/>
    </row>
    <row r="75" spans="3:14" s="16" customFormat="1" ht="12.75">
      <c r="C75" s="17"/>
      <c r="D75" s="17"/>
      <c r="E75" s="17"/>
      <c r="F75" s="19"/>
      <c r="G75" s="17"/>
      <c r="H75" s="17"/>
      <c r="I75" s="17"/>
      <c r="J75" s="19"/>
      <c r="K75" s="17"/>
      <c r="L75" s="17"/>
      <c r="M75" s="17"/>
      <c r="N75" s="19"/>
    </row>
    <row r="76" spans="3:14" s="16" customFormat="1" ht="12.75">
      <c r="C76" s="17"/>
      <c r="D76" s="17"/>
      <c r="E76" s="17"/>
      <c r="F76" s="19"/>
      <c r="G76" s="17"/>
      <c r="H76" s="17"/>
      <c r="I76" s="17"/>
      <c r="J76" s="19"/>
      <c r="K76" s="17"/>
      <c r="L76" s="17"/>
      <c r="M76" s="17"/>
      <c r="N76" s="19"/>
    </row>
    <row r="77" spans="3:14" s="16" customFormat="1" ht="12.75">
      <c r="C77" s="17"/>
      <c r="D77" s="17"/>
      <c r="E77" s="17"/>
      <c r="F77" s="19"/>
      <c r="G77" s="17"/>
      <c r="H77" s="17"/>
      <c r="I77" s="17"/>
      <c r="J77" s="19"/>
      <c r="K77" s="17"/>
      <c r="L77" s="17"/>
      <c r="M77" s="17"/>
      <c r="N77" s="19"/>
    </row>
    <row r="78" spans="3:14" s="16" customFormat="1" ht="12.75">
      <c r="C78" s="17"/>
      <c r="D78" s="17"/>
      <c r="E78" s="17"/>
      <c r="F78" s="19"/>
      <c r="G78" s="17"/>
      <c r="H78" s="17"/>
      <c r="I78" s="17"/>
      <c r="J78" s="19"/>
      <c r="K78" s="17"/>
      <c r="L78" s="17"/>
      <c r="M78" s="17"/>
      <c r="N78" s="19"/>
    </row>
    <row r="79" spans="3:14" s="16" customFormat="1" ht="12.75">
      <c r="C79" s="17"/>
      <c r="D79" s="17"/>
      <c r="E79" s="17"/>
      <c r="F79" s="19"/>
      <c r="G79" s="17"/>
      <c r="H79" s="17"/>
      <c r="I79" s="17"/>
      <c r="J79" s="19"/>
      <c r="K79" s="17"/>
      <c r="L79" s="17"/>
      <c r="M79" s="17"/>
      <c r="N79" s="19"/>
    </row>
    <row r="80" spans="3:14" s="16" customFormat="1" ht="12.75">
      <c r="C80" s="17"/>
      <c r="D80" s="17"/>
      <c r="E80" s="17"/>
      <c r="F80" s="19"/>
      <c r="G80" s="17"/>
      <c r="H80" s="17"/>
      <c r="I80" s="17"/>
      <c r="J80" s="19"/>
      <c r="K80" s="17"/>
      <c r="L80" s="17"/>
      <c r="M80" s="17"/>
      <c r="N80" s="19"/>
    </row>
    <row r="81" spans="3:14" s="16" customFormat="1" ht="12.75">
      <c r="C81" s="17"/>
      <c r="D81" s="17"/>
      <c r="E81" s="17"/>
      <c r="F81" s="19"/>
      <c r="G81" s="17"/>
      <c r="H81" s="17"/>
      <c r="I81" s="17"/>
      <c r="J81" s="19"/>
      <c r="K81" s="17"/>
      <c r="L81" s="17"/>
      <c r="M81" s="17"/>
      <c r="N81" s="19"/>
    </row>
    <row r="82" spans="3:14" s="16" customFormat="1" ht="12.75">
      <c r="C82" s="17"/>
      <c r="D82" s="17"/>
      <c r="E82" s="17"/>
      <c r="F82" s="19"/>
      <c r="G82" s="17"/>
      <c r="H82" s="17"/>
      <c r="I82" s="17"/>
      <c r="J82" s="19"/>
      <c r="K82" s="17"/>
      <c r="L82" s="17"/>
      <c r="M82" s="17"/>
      <c r="N82" s="19"/>
    </row>
    <row r="83" spans="3:14" s="16" customFormat="1" ht="12.75">
      <c r="C83" s="17"/>
      <c r="D83" s="17"/>
      <c r="E83" s="17"/>
      <c r="F83" s="19"/>
      <c r="G83" s="17"/>
      <c r="H83" s="17"/>
      <c r="I83" s="17"/>
      <c r="J83" s="19"/>
      <c r="K83" s="17"/>
      <c r="L83" s="17"/>
      <c r="M83" s="17"/>
      <c r="N83" s="19"/>
    </row>
    <row r="84" spans="3:14" s="16" customFormat="1" ht="12.75">
      <c r="C84" s="17"/>
      <c r="D84" s="17"/>
      <c r="E84" s="17"/>
      <c r="F84" s="19"/>
      <c r="G84" s="17"/>
      <c r="H84" s="17"/>
      <c r="I84" s="17"/>
      <c r="J84" s="19"/>
      <c r="K84" s="17"/>
      <c r="L84" s="17"/>
      <c r="M84" s="17"/>
      <c r="N84" s="19"/>
    </row>
    <row r="85" spans="3:14" s="16" customFormat="1" ht="12.75">
      <c r="C85" s="17"/>
      <c r="D85" s="17"/>
      <c r="E85" s="17"/>
      <c r="F85" s="19"/>
      <c r="G85" s="17"/>
      <c r="H85" s="17"/>
      <c r="I85" s="17"/>
      <c r="J85" s="19"/>
      <c r="K85" s="17"/>
      <c r="L85" s="17"/>
      <c r="M85" s="17"/>
      <c r="N85" s="19"/>
    </row>
    <row r="86" spans="3:14" s="16" customFormat="1" ht="12.75">
      <c r="C86" s="17"/>
      <c r="D86" s="17"/>
      <c r="E86" s="17"/>
      <c r="F86" s="19"/>
      <c r="G86" s="17"/>
      <c r="H86" s="17"/>
      <c r="I86" s="17"/>
      <c r="J86" s="19"/>
      <c r="K86" s="17"/>
      <c r="L86" s="17"/>
      <c r="M86" s="17"/>
      <c r="N86" s="19"/>
    </row>
    <row r="87" spans="3:14" s="16" customFormat="1" ht="12.75">
      <c r="C87" s="17"/>
      <c r="D87" s="17"/>
      <c r="E87" s="17"/>
      <c r="F87" s="19"/>
      <c r="G87" s="17"/>
      <c r="H87" s="17"/>
      <c r="I87" s="17"/>
      <c r="J87" s="19"/>
      <c r="K87" s="17"/>
      <c r="L87" s="17"/>
      <c r="M87" s="17"/>
      <c r="N87" s="19"/>
    </row>
    <row r="88" spans="3:14" s="16" customFormat="1" ht="12.75">
      <c r="C88" s="17"/>
      <c r="D88" s="17"/>
      <c r="E88" s="17"/>
      <c r="F88" s="19"/>
      <c r="G88" s="17"/>
      <c r="H88" s="17"/>
      <c r="I88" s="17"/>
      <c r="J88" s="19"/>
      <c r="K88" s="17"/>
      <c r="L88" s="17"/>
      <c r="M88" s="17"/>
      <c r="N88" s="19"/>
    </row>
    <row r="89" spans="3:14" s="16" customFormat="1" ht="12.75">
      <c r="C89" s="17"/>
      <c r="D89" s="17"/>
      <c r="E89" s="17"/>
      <c r="F89" s="19"/>
      <c r="G89" s="17"/>
      <c r="H89" s="17"/>
      <c r="I89" s="17"/>
      <c r="J89" s="19"/>
      <c r="K89" s="17"/>
      <c r="L89" s="17"/>
      <c r="M89" s="17"/>
      <c r="N89" s="19"/>
    </row>
    <row r="90" spans="3:14" s="16" customFormat="1" ht="12.75">
      <c r="C90" s="17"/>
      <c r="D90" s="17"/>
      <c r="E90" s="17"/>
      <c r="F90" s="19"/>
      <c r="G90" s="17"/>
      <c r="H90" s="17"/>
      <c r="I90" s="17"/>
      <c r="J90" s="19"/>
      <c r="K90" s="17"/>
      <c r="L90" s="17"/>
      <c r="M90" s="17"/>
      <c r="N90" s="19"/>
    </row>
    <row r="91" spans="3:14" s="16" customFormat="1" ht="12.75">
      <c r="C91" s="17"/>
      <c r="D91" s="17"/>
      <c r="E91" s="17"/>
      <c r="F91" s="19"/>
      <c r="G91" s="17"/>
      <c r="H91" s="17"/>
      <c r="I91" s="17"/>
      <c r="J91" s="19"/>
      <c r="K91" s="17"/>
      <c r="L91" s="17"/>
      <c r="M91" s="17"/>
      <c r="N91" s="19"/>
    </row>
    <row r="92" spans="3:14" s="16" customFormat="1" ht="12.75">
      <c r="C92" s="17"/>
      <c r="D92" s="17"/>
      <c r="E92" s="17"/>
      <c r="F92" s="19"/>
      <c r="G92" s="17"/>
      <c r="H92" s="17"/>
      <c r="I92" s="17"/>
      <c r="J92" s="19"/>
      <c r="K92" s="17"/>
      <c r="L92" s="17"/>
      <c r="M92" s="17"/>
      <c r="N92" s="19"/>
    </row>
    <row r="93" spans="3:14" s="16" customFormat="1" ht="12.75">
      <c r="C93" s="17"/>
      <c r="D93" s="17"/>
      <c r="E93" s="17"/>
      <c r="F93" s="19"/>
      <c r="G93" s="17"/>
      <c r="H93" s="17"/>
      <c r="I93" s="17"/>
      <c r="J93" s="19"/>
      <c r="K93" s="17"/>
      <c r="L93" s="17"/>
      <c r="M93" s="17"/>
      <c r="N93" s="19"/>
    </row>
    <row r="94" spans="3:14" s="16" customFormat="1" ht="12.75">
      <c r="C94" s="17"/>
      <c r="D94" s="17"/>
      <c r="E94" s="17"/>
      <c r="F94" s="19"/>
      <c r="G94" s="17"/>
      <c r="H94" s="17"/>
      <c r="I94" s="17"/>
      <c r="J94" s="19"/>
      <c r="K94" s="17"/>
      <c r="L94" s="17"/>
      <c r="M94" s="17"/>
      <c r="N94" s="19"/>
    </row>
    <row r="95" spans="3:14" s="16" customFormat="1" ht="12.75">
      <c r="C95" s="17"/>
      <c r="D95" s="17"/>
      <c r="E95" s="17"/>
      <c r="F95" s="19"/>
      <c r="G95" s="17"/>
      <c r="H95" s="17"/>
      <c r="I95" s="17"/>
      <c r="J95" s="19"/>
      <c r="K95" s="17"/>
      <c r="L95" s="17"/>
      <c r="M95" s="17"/>
      <c r="N95" s="19"/>
    </row>
    <row r="96" spans="3:14" s="16" customFormat="1" ht="12.75">
      <c r="C96" s="17"/>
      <c r="D96" s="17"/>
      <c r="E96" s="17"/>
      <c r="F96" s="19"/>
      <c r="G96" s="17"/>
      <c r="H96" s="17"/>
      <c r="I96" s="17"/>
      <c r="J96" s="19"/>
      <c r="K96" s="17"/>
      <c r="L96" s="17"/>
      <c r="M96" s="17"/>
      <c r="N96" s="19"/>
    </row>
    <row r="97" spans="3:14" s="16" customFormat="1" ht="12.75">
      <c r="C97" s="17"/>
      <c r="D97" s="17"/>
      <c r="E97" s="17"/>
      <c r="F97" s="19"/>
      <c r="G97" s="17"/>
      <c r="H97" s="17"/>
      <c r="I97" s="17"/>
      <c r="J97" s="19"/>
      <c r="K97" s="17"/>
      <c r="L97" s="17"/>
      <c r="M97" s="17"/>
      <c r="N97" s="19"/>
    </row>
    <row r="98" spans="3:14" s="16" customFormat="1" ht="12.75">
      <c r="C98" s="17"/>
      <c r="D98" s="17"/>
      <c r="E98" s="17"/>
      <c r="F98" s="19"/>
      <c r="G98" s="17"/>
      <c r="H98" s="17"/>
      <c r="I98" s="17"/>
      <c r="J98" s="19"/>
      <c r="K98" s="17"/>
      <c r="L98" s="17"/>
      <c r="M98" s="17"/>
      <c r="N98" s="19"/>
    </row>
    <row r="99" spans="3:14" s="16" customFormat="1" ht="12.75">
      <c r="C99" s="17"/>
      <c r="D99" s="17"/>
      <c r="E99" s="17"/>
      <c r="F99" s="19"/>
      <c r="G99" s="17"/>
      <c r="H99" s="17"/>
      <c r="I99" s="17"/>
      <c r="J99" s="19"/>
      <c r="K99" s="17"/>
      <c r="L99" s="17"/>
      <c r="M99" s="17"/>
      <c r="N99" s="19"/>
    </row>
    <row r="100" spans="3:14" s="16" customFormat="1" ht="12.75">
      <c r="C100" s="17"/>
      <c r="D100" s="17"/>
      <c r="E100" s="17"/>
      <c r="F100" s="19"/>
      <c r="G100" s="17"/>
      <c r="H100" s="17"/>
      <c r="I100" s="17"/>
      <c r="J100" s="19"/>
      <c r="K100" s="17"/>
      <c r="L100" s="17"/>
      <c r="M100" s="17"/>
      <c r="N100" s="19"/>
    </row>
    <row r="101" spans="3:14" s="16" customFormat="1" ht="12.75">
      <c r="C101" s="17"/>
      <c r="D101" s="17"/>
      <c r="E101" s="17"/>
      <c r="F101" s="19"/>
      <c r="G101" s="17"/>
      <c r="H101" s="17"/>
      <c r="I101" s="17"/>
      <c r="J101" s="19"/>
      <c r="K101" s="17"/>
      <c r="L101" s="17"/>
      <c r="M101" s="17"/>
      <c r="N101" s="19"/>
    </row>
    <row r="102" spans="3:14" s="16" customFormat="1" ht="12.75">
      <c r="C102" s="17"/>
      <c r="D102" s="17"/>
      <c r="E102" s="17"/>
      <c r="F102" s="19"/>
      <c r="G102" s="17"/>
      <c r="H102" s="17"/>
      <c r="I102" s="17"/>
      <c r="J102" s="19"/>
      <c r="K102" s="17"/>
      <c r="L102" s="17"/>
      <c r="M102" s="17"/>
      <c r="N102" s="19"/>
    </row>
    <row r="103" spans="3:14" s="16" customFormat="1" ht="12.75">
      <c r="C103" s="17"/>
      <c r="D103" s="17"/>
      <c r="E103" s="17"/>
      <c r="F103" s="19"/>
      <c r="G103" s="17"/>
      <c r="H103" s="17"/>
      <c r="I103" s="17"/>
      <c r="J103" s="19"/>
      <c r="K103" s="17"/>
      <c r="L103" s="17"/>
      <c r="M103" s="17"/>
      <c r="N103" s="19"/>
    </row>
    <row r="104" spans="3:14" s="16" customFormat="1" ht="12.75">
      <c r="C104" s="17"/>
      <c r="D104" s="17"/>
      <c r="E104" s="17"/>
      <c r="F104" s="19"/>
      <c r="G104" s="17"/>
      <c r="H104" s="17"/>
      <c r="I104" s="17"/>
      <c r="J104" s="19"/>
      <c r="K104" s="17"/>
      <c r="L104" s="17"/>
      <c r="M104" s="17"/>
      <c r="N104" s="19"/>
    </row>
    <row r="105" spans="3:14" s="16" customFormat="1" ht="12.75">
      <c r="C105" s="17"/>
      <c r="D105" s="17"/>
      <c r="E105" s="17"/>
      <c r="F105" s="19"/>
      <c r="G105" s="17"/>
      <c r="H105" s="17"/>
      <c r="I105" s="17"/>
      <c r="J105" s="19"/>
      <c r="K105" s="17"/>
      <c r="L105" s="17"/>
      <c r="M105" s="17"/>
      <c r="N105" s="19"/>
    </row>
    <row r="106" spans="3:14" s="16" customFormat="1" ht="12.75">
      <c r="C106" s="17"/>
      <c r="D106" s="17"/>
      <c r="E106" s="17"/>
      <c r="F106" s="19"/>
      <c r="G106" s="17"/>
      <c r="H106" s="17"/>
      <c r="I106" s="17"/>
      <c r="J106" s="19"/>
      <c r="K106" s="17"/>
      <c r="L106" s="17"/>
      <c r="M106" s="17"/>
      <c r="N106" s="19"/>
    </row>
    <row r="107" spans="3:14" s="16" customFormat="1" ht="12.75">
      <c r="C107" s="17"/>
      <c r="D107" s="17"/>
      <c r="E107" s="17"/>
      <c r="F107" s="19"/>
      <c r="G107" s="17"/>
      <c r="H107" s="17"/>
      <c r="I107" s="17"/>
      <c r="J107" s="19"/>
      <c r="K107" s="17"/>
      <c r="L107" s="17"/>
      <c r="M107" s="17"/>
      <c r="N107" s="19"/>
    </row>
    <row r="108" spans="3:14" s="16" customFormat="1" ht="12.75">
      <c r="C108" s="17"/>
      <c r="D108" s="17"/>
      <c r="E108" s="17"/>
      <c r="F108" s="19"/>
      <c r="G108" s="17"/>
      <c r="H108" s="17"/>
      <c r="I108" s="17"/>
      <c r="J108" s="19"/>
      <c r="K108" s="17"/>
      <c r="L108" s="17"/>
      <c r="M108" s="17"/>
      <c r="N108" s="19"/>
    </row>
    <row r="109" spans="3:14" s="16" customFormat="1" ht="12.75">
      <c r="C109" s="17"/>
      <c r="D109" s="17"/>
      <c r="E109" s="17"/>
      <c r="F109" s="19"/>
      <c r="G109" s="17"/>
      <c r="H109" s="17"/>
      <c r="I109" s="17"/>
      <c r="J109" s="19"/>
      <c r="K109" s="17"/>
      <c r="L109" s="17"/>
      <c r="M109" s="17"/>
      <c r="N109" s="19"/>
    </row>
    <row r="110" spans="3:14" s="16" customFormat="1" ht="12.75">
      <c r="C110" s="17"/>
      <c r="D110" s="17"/>
      <c r="E110" s="17"/>
      <c r="F110" s="19"/>
      <c r="G110" s="17"/>
      <c r="H110" s="17"/>
      <c r="I110" s="17"/>
      <c r="J110" s="19"/>
      <c r="K110" s="17"/>
      <c r="L110" s="17"/>
      <c r="M110" s="17"/>
      <c r="N110" s="19"/>
    </row>
    <row r="111" spans="3:14" s="16" customFormat="1" ht="12.75">
      <c r="C111" s="17"/>
      <c r="D111" s="17"/>
      <c r="E111" s="17"/>
      <c r="F111" s="19"/>
      <c r="G111" s="17"/>
      <c r="H111" s="17"/>
      <c r="I111" s="17"/>
      <c r="J111" s="19"/>
      <c r="K111" s="17"/>
      <c r="L111" s="17"/>
      <c r="M111" s="17"/>
      <c r="N111" s="19"/>
    </row>
    <row r="112" spans="3:14" s="16" customFormat="1" ht="12.75">
      <c r="C112" s="17"/>
      <c r="D112" s="17"/>
      <c r="E112" s="17"/>
      <c r="F112" s="19"/>
      <c r="G112" s="17"/>
      <c r="H112" s="17"/>
      <c r="I112" s="17"/>
      <c r="J112" s="19"/>
      <c r="K112" s="17"/>
      <c r="L112" s="17"/>
      <c r="M112" s="17"/>
      <c r="N112" s="19"/>
    </row>
    <row r="113" spans="3:14" s="16" customFormat="1" ht="12.75">
      <c r="C113" s="17"/>
      <c r="D113" s="17"/>
      <c r="E113" s="17"/>
      <c r="F113" s="19"/>
      <c r="G113" s="17"/>
      <c r="H113" s="17"/>
      <c r="I113" s="17"/>
      <c r="J113" s="19"/>
      <c r="K113" s="17"/>
      <c r="L113" s="17"/>
      <c r="M113" s="17"/>
      <c r="N113" s="19"/>
    </row>
    <row r="114" spans="3:14" s="16" customFormat="1" ht="12.75">
      <c r="C114" s="17"/>
      <c r="D114" s="17"/>
      <c r="E114" s="17"/>
      <c r="F114" s="19"/>
      <c r="G114" s="17"/>
      <c r="H114" s="17"/>
      <c r="I114" s="17"/>
      <c r="J114" s="19"/>
      <c r="K114" s="17"/>
      <c r="L114" s="17"/>
      <c r="M114" s="17"/>
      <c r="N114" s="19"/>
    </row>
    <row r="115" spans="3:14" s="16" customFormat="1" ht="12.75">
      <c r="C115" s="17"/>
      <c r="D115" s="17"/>
      <c r="E115" s="17"/>
      <c r="F115" s="19"/>
      <c r="G115" s="17"/>
      <c r="H115" s="17"/>
      <c r="I115" s="17"/>
      <c r="J115" s="19"/>
      <c r="K115" s="17"/>
      <c r="L115" s="17"/>
      <c r="M115" s="17"/>
      <c r="N115" s="19"/>
    </row>
    <row r="116" spans="3:14" s="16" customFormat="1" ht="12.75">
      <c r="C116" s="17"/>
      <c r="D116" s="17"/>
      <c r="E116" s="17"/>
      <c r="F116" s="19"/>
      <c r="G116" s="17"/>
      <c r="H116" s="17"/>
      <c r="I116" s="17"/>
      <c r="J116" s="19"/>
      <c r="K116" s="17"/>
      <c r="L116" s="17"/>
      <c r="M116" s="17"/>
      <c r="N116" s="19"/>
    </row>
    <row r="117" spans="3:14" s="16" customFormat="1" ht="12.75">
      <c r="C117" s="17"/>
      <c r="D117" s="17"/>
      <c r="E117" s="17"/>
      <c r="F117" s="19"/>
      <c r="G117" s="17"/>
      <c r="H117" s="17"/>
      <c r="I117" s="17"/>
      <c r="J117" s="19"/>
      <c r="K117" s="17"/>
      <c r="L117" s="17"/>
      <c r="M117" s="17"/>
      <c r="N117" s="19"/>
    </row>
    <row r="118" spans="3:14" s="16" customFormat="1" ht="12.75">
      <c r="C118" s="17"/>
      <c r="D118" s="17"/>
      <c r="E118" s="17"/>
      <c r="F118" s="19"/>
      <c r="G118" s="17"/>
      <c r="H118" s="17"/>
      <c r="I118" s="17"/>
      <c r="J118" s="19"/>
      <c r="K118" s="17"/>
      <c r="L118" s="17"/>
      <c r="M118" s="17"/>
      <c r="N118" s="19"/>
    </row>
    <row r="119" spans="3:14" s="16" customFormat="1" ht="12.75">
      <c r="C119" s="17"/>
      <c r="D119" s="17"/>
      <c r="E119" s="17"/>
      <c r="F119" s="19"/>
      <c r="G119" s="17"/>
      <c r="H119" s="17"/>
      <c r="I119" s="17"/>
      <c r="J119" s="19"/>
      <c r="K119" s="17"/>
      <c r="L119" s="17"/>
      <c r="M119" s="17"/>
      <c r="N119" s="19"/>
    </row>
    <row r="120" spans="3:14" s="16" customFormat="1" ht="12.75">
      <c r="C120" s="17"/>
      <c r="D120" s="17"/>
      <c r="E120" s="17"/>
      <c r="F120" s="19"/>
      <c r="G120" s="17"/>
      <c r="H120" s="17"/>
      <c r="I120" s="17"/>
      <c r="J120" s="19"/>
      <c r="K120" s="17"/>
      <c r="L120" s="17"/>
      <c r="M120" s="17"/>
      <c r="N120" s="19"/>
    </row>
    <row r="121" spans="3:14" s="16" customFormat="1" ht="12.75">
      <c r="C121" s="17"/>
      <c r="D121" s="17"/>
      <c r="E121" s="17"/>
      <c r="F121" s="19"/>
      <c r="G121" s="17"/>
      <c r="H121" s="17"/>
      <c r="I121" s="17"/>
      <c r="J121" s="19"/>
      <c r="K121" s="17"/>
      <c r="L121" s="17"/>
      <c r="M121" s="17"/>
      <c r="N121" s="19"/>
    </row>
    <row r="122" spans="3:14" s="16" customFormat="1" ht="12.75">
      <c r="C122" s="17"/>
      <c r="D122" s="17"/>
      <c r="E122" s="17"/>
      <c r="F122" s="19"/>
      <c r="G122" s="17"/>
      <c r="H122" s="17"/>
      <c r="I122" s="17"/>
      <c r="J122" s="19"/>
      <c r="K122" s="17"/>
      <c r="L122" s="17"/>
      <c r="M122" s="17"/>
      <c r="N122" s="19"/>
    </row>
    <row r="123" spans="3:14" s="16" customFormat="1" ht="12.75">
      <c r="C123" s="17"/>
      <c r="D123" s="17"/>
      <c r="E123" s="17"/>
      <c r="F123" s="19"/>
      <c r="G123" s="17"/>
      <c r="H123" s="17"/>
      <c r="I123" s="17"/>
      <c r="J123" s="19"/>
      <c r="K123" s="17"/>
      <c r="L123" s="17"/>
      <c r="M123" s="17"/>
      <c r="N123" s="19"/>
    </row>
    <row r="124" spans="3:14" s="16" customFormat="1" ht="12.75">
      <c r="C124" s="17"/>
      <c r="D124" s="17"/>
      <c r="E124" s="17"/>
      <c r="F124" s="19"/>
      <c r="G124" s="17"/>
      <c r="H124" s="17"/>
      <c r="I124" s="17"/>
      <c r="J124" s="19"/>
      <c r="K124" s="17"/>
      <c r="L124" s="17"/>
      <c r="M124" s="17"/>
      <c r="N124" s="19"/>
    </row>
    <row r="125" spans="3:14" s="16" customFormat="1" ht="12.75">
      <c r="C125" s="17"/>
      <c r="D125" s="17"/>
      <c r="E125" s="17"/>
      <c r="F125" s="19"/>
      <c r="G125" s="17"/>
      <c r="H125" s="17"/>
      <c r="I125" s="17"/>
      <c r="J125" s="19"/>
      <c r="K125" s="17"/>
      <c r="L125" s="17"/>
      <c r="M125" s="17"/>
      <c r="N125" s="19"/>
    </row>
    <row r="126" spans="3:14" s="16" customFormat="1" ht="12.75">
      <c r="C126" s="17"/>
      <c r="D126" s="17"/>
      <c r="E126" s="17"/>
      <c r="F126" s="19"/>
      <c r="G126" s="17"/>
      <c r="H126" s="17"/>
      <c r="I126" s="17"/>
      <c r="J126" s="19"/>
      <c r="K126" s="17"/>
      <c r="L126" s="17"/>
      <c r="M126" s="17"/>
      <c r="N126" s="19"/>
    </row>
    <row r="127" spans="3:14" s="16" customFormat="1" ht="12.75">
      <c r="C127" s="17"/>
      <c r="D127" s="17"/>
      <c r="E127" s="17"/>
      <c r="F127" s="19"/>
      <c r="G127" s="17"/>
      <c r="H127" s="17"/>
      <c r="I127" s="17"/>
      <c r="J127" s="19"/>
      <c r="K127" s="17"/>
      <c r="L127" s="17"/>
      <c r="M127" s="17"/>
      <c r="N127" s="19"/>
    </row>
    <row r="128" spans="3:14" s="16" customFormat="1" ht="12.75">
      <c r="C128" s="17"/>
      <c r="D128" s="17"/>
      <c r="E128" s="17"/>
      <c r="F128" s="19"/>
      <c r="G128" s="17"/>
      <c r="H128" s="17"/>
      <c r="I128" s="17"/>
      <c r="J128" s="19"/>
      <c r="K128" s="17"/>
      <c r="L128" s="17"/>
      <c r="M128" s="17"/>
      <c r="N128" s="19"/>
    </row>
    <row r="129" spans="3:14" s="16" customFormat="1" ht="12.75">
      <c r="C129" s="17"/>
      <c r="D129" s="17"/>
      <c r="E129" s="17"/>
      <c r="F129" s="19"/>
      <c r="G129" s="17"/>
      <c r="H129" s="17"/>
      <c r="I129" s="17"/>
      <c r="J129" s="19"/>
      <c r="K129" s="17"/>
      <c r="L129" s="17"/>
      <c r="M129" s="17"/>
      <c r="N129" s="19"/>
    </row>
    <row r="130" spans="3:14" s="16" customFormat="1" ht="12.75">
      <c r="C130" s="17"/>
      <c r="D130" s="17"/>
      <c r="E130" s="17"/>
      <c r="F130" s="19"/>
      <c r="G130" s="17"/>
      <c r="H130" s="17"/>
      <c r="I130" s="17"/>
      <c r="J130" s="19"/>
      <c r="K130" s="17"/>
      <c r="L130" s="17"/>
      <c r="M130" s="17"/>
      <c r="N130" s="19"/>
    </row>
  </sheetData>
  <mergeCells count="8">
    <mergeCell ref="A1:B1"/>
    <mergeCell ref="M1:N1"/>
    <mergeCell ref="A2:N2"/>
    <mergeCell ref="A3:A4"/>
    <mergeCell ref="B3:B4"/>
    <mergeCell ref="K3:N3"/>
    <mergeCell ref="C3:F3"/>
    <mergeCell ref="G3:J3"/>
  </mergeCells>
  <printOptions gridLines="1"/>
  <pageMargins left="0.41" right="0.41" top="0.41" bottom="0.73" header="0.27" footer="0.41"/>
  <pageSetup horizontalDpi="600" verticalDpi="600" orientation="landscape" scale="80" r:id="rId1"/>
  <headerFooter alignWithMargins="0">
    <oddFooter>&amp;CPage &amp;P of &amp;N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8.8515625" defaultRowHeight="12.75"/>
  <cols>
    <col min="1" max="1" width="5.00390625" style="55" customWidth="1"/>
    <col min="2" max="2" width="30.28125" style="56" customWidth="1"/>
    <col min="3" max="3" width="8.7109375" style="32" bestFit="1" customWidth="1"/>
    <col min="4" max="4" width="10.8515625" style="32" bestFit="1" customWidth="1"/>
    <col min="5" max="5" width="10.8515625" style="32" customWidth="1"/>
    <col min="6" max="6" width="10.7109375" style="57" bestFit="1" customWidth="1"/>
    <col min="7" max="7" width="8.7109375" style="32" bestFit="1" customWidth="1"/>
    <col min="8" max="8" width="10.8515625" style="32" customWidth="1"/>
    <col min="9" max="9" width="8.7109375" style="32" bestFit="1" customWidth="1"/>
    <col min="10" max="10" width="10.7109375" style="57" customWidth="1"/>
    <col min="11" max="11" width="8.7109375" style="32" bestFit="1" customWidth="1"/>
    <col min="12" max="12" width="10.8515625" style="32" bestFit="1" customWidth="1"/>
    <col min="13" max="13" width="8.7109375" style="32" customWidth="1"/>
    <col min="14" max="14" width="10.7109375" style="57" customWidth="1"/>
    <col min="15" max="18" width="8.8515625" style="58" customWidth="1"/>
    <col min="19" max="16384" width="8.8515625" style="56" customWidth="1"/>
  </cols>
  <sheetData>
    <row r="1" spans="1:18" s="4" customFormat="1" ht="12.75">
      <c r="A1" s="111" t="s">
        <v>0</v>
      </c>
      <c r="B1" s="111"/>
      <c r="D1" s="20"/>
      <c r="E1" s="20"/>
      <c r="F1" s="2"/>
      <c r="G1" s="20"/>
      <c r="H1" s="20"/>
      <c r="I1" s="20"/>
      <c r="J1" s="2"/>
      <c r="K1" s="20"/>
      <c r="L1" s="20"/>
      <c r="M1" s="118" t="s">
        <v>1</v>
      </c>
      <c r="N1" s="118"/>
      <c r="O1" s="32">
        <v>182.5</v>
      </c>
      <c r="P1" s="3"/>
      <c r="Q1" s="3"/>
      <c r="R1" s="3"/>
    </row>
    <row r="2" spans="1:18" s="4" customFormat="1" ht="12.75">
      <c r="A2" s="114" t="s">
        <v>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3"/>
      <c r="P2" s="3"/>
      <c r="Q2" s="3"/>
      <c r="R2" s="3"/>
    </row>
    <row r="3" spans="1:18" s="4" customFormat="1" ht="28.5" customHeight="1">
      <c r="A3" s="38" t="s">
        <v>3</v>
      </c>
      <c r="B3" s="114" t="s">
        <v>354</v>
      </c>
      <c r="C3" s="120" t="s">
        <v>243</v>
      </c>
      <c r="D3" s="120"/>
      <c r="E3" s="120"/>
      <c r="F3" s="120"/>
      <c r="G3" s="120" t="s">
        <v>244</v>
      </c>
      <c r="H3" s="120"/>
      <c r="I3" s="120"/>
      <c r="J3" s="120"/>
      <c r="K3" s="120" t="s">
        <v>245</v>
      </c>
      <c r="L3" s="120"/>
      <c r="M3" s="120"/>
      <c r="N3" s="120"/>
      <c r="O3" s="3"/>
      <c r="P3" s="3"/>
      <c r="Q3" s="3"/>
      <c r="R3" s="3"/>
    </row>
    <row r="4" spans="1:18" s="59" customFormat="1" ht="67.5">
      <c r="A4" s="38"/>
      <c r="B4" s="114"/>
      <c r="C4" s="21" t="s">
        <v>5</v>
      </c>
      <c r="D4" s="21" t="s">
        <v>6</v>
      </c>
      <c r="E4" s="21" t="s">
        <v>7</v>
      </c>
      <c r="F4" s="6" t="s">
        <v>8</v>
      </c>
      <c r="G4" s="21" t="s">
        <v>5</v>
      </c>
      <c r="H4" s="21" t="s">
        <v>6</v>
      </c>
      <c r="I4" s="21" t="s">
        <v>7</v>
      </c>
      <c r="J4" s="6" t="s">
        <v>8</v>
      </c>
      <c r="K4" s="21" t="s">
        <v>5</v>
      </c>
      <c r="L4" s="21" t="s">
        <v>6</v>
      </c>
      <c r="M4" s="21" t="s">
        <v>7</v>
      </c>
      <c r="N4" s="7" t="s">
        <v>8</v>
      </c>
      <c r="O4" s="11"/>
      <c r="P4" s="11"/>
      <c r="Q4" s="11"/>
      <c r="R4" s="11"/>
    </row>
    <row r="5" spans="1:18" s="4" customFormat="1" ht="12.75">
      <c r="A5" s="23">
        <v>1</v>
      </c>
      <c r="B5" s="4" t="s">
        <v>158</v>
      </c>
      <c r="C5" s="26"/>
      <c r="D5" s="26"/>
      <c r="E5" s="26"/>
      <c r="F5" s="27">
        <f aca="true" t="shared" si="0" ref="F5:F39">($O$1-E5)/$O$1</f>
        <v>1</v>
      </c>
      <c r="G5" s="26">
        <v>2.5548611111111112</v>
      </c>
      <c r="H5" s="26"/>
      <c r="I5" s="26">
        <f>G5+H5</f>
        <v>2.5548611111111112</v>
      </c>
      <c r="J5" s="27">
        <f aca="true" t="shared" si="1" ref="J5:J39">($O$1-I5)/$O$1</f>
        <v>0.9860007610350077</v>
      </c>
      <c r="K5" s="26">
        <v>1.545138888888889</v>
      </c>
      <c r="L5" s="26"/>
      <c r="M5" s="26">
        <f>K5+L5</f>
        <v>1.545138888888889</v>
      </c>
      <c r="N5" s="27">
        <f aca="true" t="shared" si="2" ref="N5:N39">($O$1-M5)/$O$1</f>
        <v>0.9915334855403348</v>
      </c>
      <c r="O5" s="3"/>
      <c r="P5" s="3"/>
      <c r="Q5" s="3"/>
      <c r="R5" s="3"/>
    </row>
    <row r="6" spans="1:18" s="4" customFormat="1" ht="12.75">
      <c r="A6" s="23">
        <v>2</v>
      </c>
      <c r="B6" s="4" t="s">
        <v>159</v>
      </c>
      <c r="C6" s="26"/>
      <c r="D6" s="26"/>
      <c r="E6" s="26"/>
      <c r="F6" s="27">
        <f t="shared" si="0"/>
        <v>1</v>
      </c>
      <c r="G6" s="26">
        <v>3.245138888888889</v>
      </c>
      <c r="H6" s="26">
        <v>0.14027777777777778</v>
      </c>
      <c r="I6" s="26">
        <f aca="true" t="shared" si="3" ref="I6:I39">G6+H6</f>
        <v>3.385416666666667</v>
      </c>
      <c r="J6" s="27">
        <f t="shared" si="1"/>
        <v>0.9814497716894978</v>
      </c>
      <c r="K6" s="26"/>
      <c r="L6" s="26"/>
      <c r="M6" s="26"/>
      <c r="N6" s="27">
        <f t="shared" si="2"/>
        <v>1</v>
      </c>
      <c r="O6" s="3"/>
      <c r="P6" s="3"/>
      <c r="Q6" s="3"/>
      <c r="R6" s="3"/>
    </row>
    <row r="7" spans="1:18" s="4" customFormat="1" ht="12.75">
      <c r="A7" s="23">
        <v>3</v>
      </c>
      <c r="B7" s="4" t="s">
        <v>160</v>
      </c>
      <c r="C7" s="26"/>
      <c r="D7" s="26">
        <v>1.8645833333333333</v>
      </c>
      <c r="E7" s="26">
        <f>C7+D7</f>
        <v>1.8645833333333333</v>
      </c>
      <c r="F7" s="27">
        <f t="shared" si="0"/>
        <v>0.989783105022831</v>
      </c>
      <c r="G7" s="26">
        <v>1.861111111111111</v>
      </c>
      <c r="H7" s="26">
        <v>0.006944444444444444</v>
      </c>
      <c r="I7" s="26">
        <f t="shared" si="3"/>
        <v>1.8680555555555554</v>
      </c>
      <c r="J7" s="27">
        <f t="shared" si="1"/>
        <v>0.9897640791476409</v>
      </c>
      <c r="K7" s="26">
        <v>0</v>
      </c>
      <c r="L7" s="26">
        <v>3.9659722222222222</v>
      </c>
      <c r="M7" s="26">
        <f aca="true" t="shared" si="4" ref="M7:M37">K7+L7</f>
        <v>3.9659722222222222</v>
      </c>
      <c r="N7" s="27">
        <f t="shared" si="2"/>
        <v>0.9782686453576864</v>
      </c>
      <c r="O7" s="3"/>
      <c r="P7" s="3"/>
      <c r="Q7" s="3"/>
      <c r="R7" s="3"/>
    </row>
    <row r="8" spans="1:18" s="4" customFormat="1" ht="12.75">
      <c r="A8" s="23">
        <v>4</v>
      </c>
      <c r="B8" s="4" t="s">
        <v>163</v>
      </c>
      <c r="C8" s="26"/>
      <c r="D8" s="26"/>
      <c r="E8" s="26"/>
      <c r="F8" s="27">
        <f t="shared" si="0"/>
        <v>1</v>
      </c>
      <c r="G8" s="26">
        <v>0.9125</v>
      </c>
      <c r="H8" s="26"/>
      <c r="I8" s="26">
        <f t="shared" si="3"/>
        <v>0.9125</v>
      </c>
      <c r="J8" s="27">
        <f t="shared" si="1"/>
        <v>0.995</v>
      </c>
      <c r="K8" s="26">
        <v>0.15625</v>
      </c>
      <c r="L8" s="26">
        <v>0</v>
      </c>
      <c r="M8" s="26">
        <f t="shared" si="4"/>
        <v>0.15625</v>
      </c>
      <c r="N8" s="27">
        <f t="shared" si="2"/>
        <v>0.9991438356164384</v>
      </c>
      <c r="O8" s="3"/>
      <c r="P8" s="3"/>
      <c r="Q8" s="3"/>
      <c r="R8" s="3"/>
    </row>
    <row r="9" spans="1:18" s="4" customFormat="1" ht="12.75">
      <c r="A9" s="23">
        <v>5</v>
      </c>
      <c r="B9" s="4" t="s">
        <v>164</v>
      </c>
      <c r="C9" s="26"/>
      <c r="D9" s="26"/>
      <c r="E9" s="26"/>
      <c r="F9" s="27">
        <f t="shared" si="0"/>
        <v>1</v>
      </c>
      <c r="G9" s="26">
        <v>0.9840277777777778</v>
      </c>
      <c r="H9" s="26"/>
      <c r="I9" s="26">
        <f t="shared" si="3"/>
        <v>0.9840277777777778</v>
      </c>
      <c r="J9" s="27">
        <f t="shared" si="1"/>
        <v>0.9946080669710806</v>
      </c>
      <c r="K9" s="26"/>
      <c r="L9" s="26">
        <v>0.034027777777777775</v>
      </c>
      <c r="M9" s="26">
        <f t="shared" si="4"/>
        <v>0.034027777777777775</v>
      </c>
      <c r="N9" s="27">
        <f t="shared" si="2"/>
        <v>0.9998135464231356</v>
      </c>
      <c r="O9" s="3"/>
      <c r="P9" s="3"/>
      <c r="Q9" s="3"/>
      <c r="R9" s="3"/>
    </row>
    <row r="10" spans="1:18" s="4" customFormat="1" ht="12.75">
      <c r="A10" s="23">
        <v>6</v>
      </c>
      <c r="B10" s="4" t="s">
        <v>161</v>
      </c>
      <c r="C10" s="26"/>
      <c r="D10" s="26"/>
      <c r="E10" s="26"/>
      <c r="F10" s="27">
        <f t="shared" si="0"/>
        <v>1</v>
      </c>
      <c r="G10" s="26"/>
      <c r="H10" s="26"/>
      <c r="I10" s="26"/>
      <c r="J10" s="27">
        <f t="shared" si="1"/>
        <v>1</v>
      </c>
      <c r="K10" s="26">
        <v>0.05486111111111111</v>
      </c>
      <c r="L10" s="26"/>
      <c r="M10" s="26">
        <f t="shared" si="4"/>
        <v>0.05486111111111111</v>
      </c>
      <c r="N10" s="27">
        <f t="shared" si="2"/>
        <v>0.9996993911719939</v>
      </c>
      <c r="O10" s="3"/>
      <c r="P10" s="3"/>
      <c r="Q10" s="3"/>
      <c r="R10" s="3"/>
    </row>
    <row r="11" spans="1:18" s="4" customFormat="1" ht="12.75">
      <c r="A11" s="23">
        <v>7</v>
      </c>
      <c r="B11" s="4" t="s">
        <v>162</v>
      </c>
      <c r="C11" s="26"/>
      <c r="D11" s="26"/>
      <c r="E11" s="26"/>
      <c r="F11" s="27">
        <f t="shared" si="0"/>
        <v>1</v>
      </c>
      <c r="G11" s="26">
        <v>0.8618055555555556</v>
      </c>
      <c r="H11" s="26"/>
      <c r="I11" s="26">
        <f t="shared" si="3"/>
        <v>0.8618055555555556</v>
      </c>
      <c r="J11" s="27">
        <f t="shared" si="1"/>
        <v>0.9952777777777778</v>
      </c>
      <c r="K11" s="26"/>
      <c r="L11" s="26"/>
      <c r="M11" s="26"/>
      <c r="N11" s="27">
        <f t="shared" si="2"/>
        <v>1</v>
      </c>
      <c r="O11" s="3"/>
      <c r="P11" s="3"/>
      <c r="Q11" s="3"/>
      <c r="R11" s="3"/>
    </row>
    <row r="12" spans="1:18" s="4" customFormat="1" ht="12.75">
      <c r="A12" s="23">
        <v>8</v>
      </c>
      <c r="B12" s="4" t="s">
        <v>169</v>
      </c>
      <c r="C12" s="40">
        <v>0.18333333333333335</v>
      </c>
      <c r="D12" s="40"/>
      <c r="E12" s="26">
        <f>C12+D12</f>
        <v>0.18333333333333335</v>
      </c>
      <c r="F12" s="27">
        <f t="shared" si="0"/>
        <v>0.9989954337899544</v>
      </c>
      <c r="G12" s="40"/>
      <c r="H12" s="40"/>
      <c r="I12" s="26"/>
      <c r="J12" s="27">
        <f t="shared" si="1"/>
        <v>1</v>
      </c>
      <c r="K12" s="40"/>
      <c r="L12" s="40">
        <v>2.8652777777777776</v>
      </c>
      <c r="M12" s="26">
        <f t="shared" si="4"/>
        <v>2.8652777777777776</v>
      </c>
      <c r="N12" s="27">
        <f t="shared" si="2"/>
        <v>0.9842998477929985</v>
      </c>
      <c r="O12" s="3"/>
      <c r="P12" s="3"/>
      <c r="Q12" s="3"/>
      <c r="R12" s="3"/>
    </row>
    <row r="13" spans="1:18" s="4" customFormat="1" ht="12.75">
      <c r="A13" s="23">
        <v>9</v>
      </c>
      <c r="B13" s="4" t="s">
        <v>170</v>
      </c>
      <c r="C13" s="40">
        <v>0.09791666666666667</v>
      </c>
      <c r="D13" s="40"/>
      <c r="E13" s="26">
        <f>C13+D13</f>
        <v>0.09791666666666667</v>
      </c>
      <c r="F13" s="27">
        <f t="shared" si="0"/>
        <v>0.9994634703196347</v>
      </c>
      <c r="G13" s="40">
        <v>0.40972222222222227</v>
      </c>
      <c r="H13" s="40"/>
      <c r="I13" s="26">
        <f t="shared" si="3"/>
        <v>0.40972222222222227</v>
      </c>
      <c r="J13" s="27">
        <f t="shared" si="1"/>
        <v>0.9977549467275494</v>
      </c>
      <c r="K13" s="40">
        <v>0.7916666666666666</v>
      </c>
      <c r="L13" s="40"/>
      <c r="M13" s="26">
        <f t="shared" si="4"/>
        <v>0.7916666666666666</v>
      </c>
      <c r="N13" s="27">
        <f t="shared" si="2"/>
        <v>0.9956621004566211</v>
      </c>
      <c r="O13" s="3"/>
      <c r="P13" s="3"/>
      <c r="Q13" s="3"/>
      <c r="R13" s="3"/>
    </row>
    <row r="14" spans="1:18" s="4" customFormat="1" ht="12.75">
      <c r="A14" s="23">
        <v>10</v>
      </c>
      <c r="B14" s="4" t="s">
        <v>171</v>
      </c>
      <c r="C14" s="40">
        <v>0.53125</v>
      </c>
      <c r="D14" s="40"/>
      <c r="E14" s="26">
        <f>C14+D14</f>
        <v>0.53125</v>
      </c>
      <c r="F14" s="27">
        <f t="shared" si="0"/>
        <v>0.9970890410958904</v>
      </c>
      <c r="G14" s="40">
        <v>1.5298611111111111</v>
      </c>
      <c r="H14" s="40">
        <v>0.5888888888888889</v>
      </c>
      <c r="I14" s="26">
        <f t="shared" si="3"/>
        <v>2.11875</v>
      </c>
      <c r="J14" s="27">
        <f t="shared" si="1"/>
        <v>0.9883904109589041</v>
      </c>
      <c r="K14" s="40"/>
      <c r="L14" s="92">
        <v>104.1701388888889</v>
      </c>
      <c r="M14" s="26">
        <f t="shared" si="4"/>
        <v>104.1701388888889</v>
      </c>
      <c r="N14" s="27">
        <f t="shared" si="2"/>
        <v>0.4292047184170471</v>
      </c>
      <c r="O14" s="3"/>
      <c r="P14" s="3"/>
      <c r="Q14" s="3"/>
      <c r="R14" s="3"/>
    </row>
    <row r="15" spans="1:18" s="4" customFormat="1" ht="12.75">
      <c r="A15" s="23">
        <v>11</v>
      </c>
      <c r="B15" s="4" t="s">
        <v>165</v>
      </c>
      <c r="C15" s="40">
        <v>0.5972222222222222</v>
      </c>
      <c r="D15" s="40"/>
      <c r="E15" s="26">
        <f>C15+D15</f>
        <v>0.5972222222222222</v>
      </c>
      <c r="F15" s="27">
        <f t="shared" si="0"/>
        <v>0.9967275494672755</v>
      </c>
      <c r="G15" s="40">
        <v>1.575</v>
      </c>
      <c r="H15" s="40"/>
      <c r="I15" s="26">
        <f t="shared" si="3"/>
        <v>1.575</v>
      </c>
      <c r="J15" s="27">
        <f t="shared" si="1"/>
        <v>0.9913698630136987</v>
      </c>
      <c r="K15" s="40"/>
      <c r="L15" s="40"/>
      <c r="M15" s="26"/>
      <c r="N15" s="27">
        <f t="shared" si="2"/>
        <v>1</v>
      </c>
      <c r="O15" s="3"/>
      <c r="P15" s="3"/>
      <c r="Q15" s="3"/>
      <c r="R15" s="3"/>
    </row>
    <row r="16" spans="1:18" s="4" customFormat="1" ht="12.75">
      <c r="A16" s="23">
        <v>12</v>
      </c>
      <c r="B16" s="4" t="s">
        <v>166</v>
      </c>
      <c r="C16" s="40">
        <v>0</v>
      </c>
      <c r="D16" s="40"/>
      <c r="E16" s="26"/>
      <c r="F16" s="27">
        <f t="shared" si="0"/>
        <v>1</v>
      </c>
      <c r="G16" s="40">
        <v>1.3694444444444445</v>
      </c>
      <c r="H16" s="40"/>
      <c r="I16" s="26">
        <f t="shared" si="3"/>
        <v>1.3694444444444445</v>
      </c>
      <c r="J16" s="27">
        <f t="shared" si="1"/>
        <v>0.992496194824962</v>
      </c>
      <c r="K16" s="40"/>
      <c r="L16" s="40">
        <v>1.0013888888888889</v>
      </c>
      <c r="M16" s="26">
        <f t="shared" si="4"/>
        <v>1.0013888888888889</v>
      </c>
      <c r="N16" s="27">
        <f t="shared" si="2"/>
        <v>0.9945129375951294</v>
      </c>
      <c r="O16" s="3"/>
      <c r="P16" s="3"/>
      <c r="Q16" s="3"/>
      <c r="R16" s="3"/>
    </row>
    <row r="17" spans="1:18" s="4" customFormat="1" ht="12.75">
      <c r="A17" s="23">
        <v>13</v>
      </c>
      <c r="B17" s="4" t="s">
        <v>167</v>
      </c>
      <c r="C17" s="40">
        <v>0.5569444444444445</v>
      </c>
      <c r="D17" s="40"/>
      <c r="E17" s="26">
        <f>C17+D17</f>
        <v>0.5569444444444445</v>
      </c>
      <c r="F17" s="27">
        <f t="shared" si="0"/>
        <v>0.9969482496194825</v>
      </c>
      <c r="G17" s="40">
        <v>1.5083333333333335</v>
      </c>
      <c r="H17" s="40"/>
      <c r="I17" s="26">
        <f t="shared" si="3"/>
        <v>1.5083333333333335</v>
      </c>
      <c r="J17" s="27">
        <f t="shared" si="1"/>
        <v>0.9917351598173516</v>
      </c>
      <c r="K17" s="40"/>
      <c r="L17" s="40"/>
      <c r="M17" s="26"/>
      <c r="N17" s="27">
        <f t="shared" si="2"/>
        <v>1</v>
      </c>
      <c r="O17" s="3"/>
      <c r="P17" s="3"/>
      <c r="Q17" s="3"/>
      <c r="R17" s="3"/>
    </row>
    <row r="18" spans="1:18" s="4" customFormat="1" ht="12.75">
      <c r="A18" s="23">
        <v>14</v>
      </c>
      <c r="B18" s="4" t="s">
        <v>168</v>
      </c>
      <c r="C18" s="40">
        <v>0.1486111111111111</v>
      </c>
      <c r="D18" s="40"/>
      <c r="E18" s="26">
        <f>C18+D18</f>
        <v>0.1486111111111111</v>
      </c>
      <c r="F18" s="27">
        <f t="shared" si="0"/>
        <v>0.999185692541857</v>
      </c>
      <c r="G18" s="40">
        <v>0.5291666666666667</v>
      </c>
      <c r="H18" s="40"/>
      <c r="I18" s="26">
        <f t="shared" si="3"/>
        <v>0.5291666666666667</v>
      </c>
      <c r="J18" s="27">
        <f t="shared" si="1"/>
        <v>0.9971004566210045</v>
      </c>
      <c r="K18" s="40"/>
      <c r="L18" s="40"/>
      <c r="M18" s="26"/>
      <c r="N18" s="27">
        <f t="shared" si="2"/>
        <v>1</v>
      </c>
      <c r="O18" s="3"/>
      <c r="P18" s="3"/>
      <c r="Q18" s="3"/>
      <c r="R18" s="3"/>
    </row>
    <row r="19" spans="1:18" s="4" customFormat="1" ht="12.75">
      <c r="A19" s="23">
        <v>15</v>
      </c>
      <c r="B19" s="56" t="s">
        <v>355</v>
      </c>
      <c r="C19" s="40"/>
      <c r="D19" s="40"/>
      <c r="E19" s="26"/>
      <c r="F19" s="27">
        <f t="shared" si="0"/>
        <v>1</v>
      </c>
      <c r="G19" s="40"/>
      <c r="H19" s="40"/>
      <c r="I19" s="26"/>
      <c r="J19" s="27">
        <f t="shared" si="1"/>
        <v>1</v>
      </c>
      <c r="K19" s="40"/>
      <c r="L19" s="40"/>
      <c r="M19" s="26"/>
      <c r="N19" s="27">
        <f t="shared" si="2"/>
        <v>1</v>
      </c>
      <c r="O19" s="3"/>
      <c r="P19" s="3"/>
      <c r="Q19" s="3"/>
      <c r="R19" s="3"/>
    </row>
    <row r="20" spans="1:18" s="4" customFormat="1" ht="12.75">
      <c r="A20" s="23">
        <v>16</v>
      </c>
      <c r="B20" s="56" t="s">
        <v>356</v>
      </c>
      <c r="C20" s="40"/>
      <c r="D20" s="40"/>
      <c r="E20" s="26"/>
      <c r="F20" s="27">
        <f t="shared" si="0"/>
        <v>1</v>
      </c>
      <c r="G20" s="40"/>
      <c r="H20" s="40"/>
      <c r="I20" s="26"/>
      <c r="J20" s="27">
        <f t="shared" si="1"/>
        <v>1</v>
      </c>
      <c r="K20" s="40"/>
      <c r="L20" s="40"/>
      <c r="M20" s="26"/>
      <c r="N20" s="27">
        <f t="shared" si="2"/>
        <v>1</v>
      </c>
      <c r="O20" s="3"/>
      <c r="P20" s="3"/>
      <c r="Q20" s="3"/>
      <c r="R20" s="3"/>
    </row>
    <row r="21" spans="1:18" s="4" customFormat="1" ht="12.75">
      <c r="A21" s="23">
        <v>17</v>
      </c>
      <c r="B21" s="4" t="s">
        <v>172</v>
      </c>
      <c r="C21" s="40">
        <v>0.09097222222222222</v>
      </c>
      <c r="D21" s="40"/>
      <c r="E21" s="26">
        <f>C21+D21</f>
        <v>0.09097222222222222</v>
      </c>
      <c r="F21" s="27">
        <f t="shared" si="0"/>
        <v>0.9995015220700152</v>
      </c>
      <c r="G21" s="40">
        <v>0.775</v>
      </c>
      <c r="H21" s="40"/>
      <c r="I21" s="26">
        <f t="shared" si="3"/>
        <v>0.775</v>
      </c>
      <c r="J21" s="27">
        <f t="shared" si="1"/>
        <v>0.9957534246575342</v>
      </c>
      <c r="K21" s="40"/>
      <c r="L21" s="40"/>
      <c r="M21" s="26"/>
      <c r="N21" s="27">
        <f t="shared" si="2"/>
        <v>1</v>
      </c>
      <c r="O21" s="3"/>
      <c r="P21" s="3"/>
      <c r="Q21" s="3"/>
      <c r="R21" s="3"/>
    </row>
    <row r="22" spans="1:18" s="4" customFormat="1" ht="12.75">
      <c r="A22" s="23">
        <v>18</v>
      </c>
      <c r="B22" s="4" t="s">
        <v>173</v>
      </c>
      <c r="C22" s="40"/>
      <c r="D22" s="40"/>
      <c r="E22" s="26"/>
      <c r="F22" s="27">
        <f t="shared" si="0"/>
        <v>1</v>
      </c>
      <c r="G22" s="40">
        <v>1.2590277777777776</v>
      </c>
      <c r="H22" s="40"/>
      <c r="I22" s="26">
        <f t="shared" si="3"/>
        <v>1.2590277777777776</v>
      </c>
      <c r="J22" s="27">
        <f t="shared" si="1"/>
        <v>0.9931012176560121</v>
      </c>
      <c r="K22" s="40"/>
      <c r="L22" s="40"/>
      <c r="M22" s="26"/>
      <c r="N22" s="27">
        <f t="shared" si="2"/>
        <v>1</v>
      </c>
      <c r="O22" s="3"/>
      <c r="P22" s="3"/>
      <c r="Q22" s="3"/>
      <c r="R22" s="3"/>
    </row>
    <row r="23" spans="1:18" s="4" customFormat="1" ht="12.75">
      <c r="A23" s="23">
        <v>19</v>
      </c>
      <c r="B23" s="4" t="s">
        <v>175</v>
      </c>
      <c r="C23" s="26">
        <v>0.1875</v>
      </c>
      <c r="D23" s="26"/>
      <c r="E23" s="26">
        <f>C23+D23</f>
        <v>0.1875</v>
      </c>
      <c r="F23" s="27">
        <f t="shared" si="0"/>
        <v>0.998972602739726</v>
      </c>
      <c r="G23" s="26">
        <v>0.9069444444444444</v>
      </c>
      <c r="H23" s="26"/>
      <c r="I23" s="26">
        <f t="shared" si="3"/>
        <v>0.9069444444444444</v>
      </c>
      <c r="J23" s="27">
        <f t="shared" si="1"/>
        <v>0.9950304414003045</v>
      </c>
      <c r="K23" s="26">
        <v>0.2465277777777778</v>
      </c>
      <c r="L23" s="26">
        <v>0.2708333333333333</v>
      </c>
      <c r="M23" s="26">
        <f t="shared" si="4"/>
        <v>0.5173611111111112</v>
      </c>
      <c r="N23" s="27">
        <f t="shared" si="2"/>
        <v>0.9971651445966514</v>
      </c>
      <c r="O23" s="3"/>
      <c r="P23" s="53"/>
      <c r="Q23" s="3"/>
      <c r="R23" s="53"/>
    </row>
    <row r="24" spans="1:18" s="4" customFormat="1" ht="12.75">
      <c r="A24" s="23">
        <v>20</v>
      </c>
      <c r="B24" s="4" t="s">
        <v>176</v>
      </c>
      <c r="C24" s="26">
        <v>0.938888888888889</v>
      </c>
      <c r="D24" s="26"/>
      <c r="E24" s="26">
        <f>C24+D24</f>
        <v>0.938888888888889</v>
      </c>
      <c r="F24" s="27">
        <f t="shared" si="0"/>
        <v>0.9948554033485539</v>
      </c>
      <c r="G24" s="26">
        <v>0.9993055555555556</v>
      </c>
      <c r="H24" s="26">
        <v>0.07569444444444444</v>
      </c>
      <c r="I24" s="26">
        <f t="shared" si="3"/>
        <v>1.075</v>
      </c>
      <c r="J24" s="27">
        <f t="shared" si="1"/>
        <v>0.9941095890410959</v>
      </c>
      <c r="K24" s="26">
        <v>1.4284722222222221</v>
      </c>
      <c r="L24" s="26">
        <v>0.9006944444444445</v>
      </c>
      <c r="M24" s="26">
        <f t="shared" si="4"/>
        <v>2.3291666666666666</v>
      </c>
      <c r="N24" s="27">
        <f t="shared" si="2"/>
        <v>0.9872374429223744</v>
      </c>
      <c r="O24" s="3"/>
      <c r="P24" s="3"/>
      <c r="Q24" s="3"/>
      <c r="R24" s="3"/>
    </row>
    <row r="25" spans="1:18" s="4" customFormat="1" ht="12.75">
      <c r="A25" s="23">
        <v>21</v>
      </c>
      <c r="B25" s="4" t="s">
        <v>177</v>
      </c>
      <c r="C25" s="26">
        <v>0.5659722222222222</v>
      </c>
      <c r="D25" s="26"/>
      <c r="E25" s="26">
        <f>C25+D25</f>
        <v>0.5659722222222222</v>
      </c>
      <c r="F25" s="27">
        <f t="shared" si="0"/>
        <v>0.9968987823439878</v>
      </c>
      <c r="G25" s="26">
        <v>0.08333333333333333</v>
      </c>
      <c r="H25" s="26">
        <v>0.009027777777777779</v>
      </c>
      <c r="I25" s="26">
        <f t="shared" si="3"/>
        <v>0.0923611111111111</v>
      </c>
      <c r="J25" s="27">
        <f t="shared" si="1"/>
        <v>0.9994939117199392</v>
      </c>
      <c r="K25" s="26"/>
      <c r="L25" s="26">
        <v>0.2555555555555556</v>
      </c>
      <c r="M25" s="26">
        <f t="shared" si="4"/>
        <v>0.2555555555555556</v>
      </c>
      <c r="N25" s="27">
        <f t="shared" si="2"/>
        <v>0.9985996955859969</v>
      </c>
      <c r="O25" s="3"/>
      <c r="P25" s="3"/>
      <c r="Q25" s="3"/>
      <c r="R25" s="3"/>
    </row>
    <row r="26" spans="1:18" s="4" customFormat="1" ht="12.75">
      <c r="A26" s="23">
        <v>22</v>
      </c>
      <c r="B26" s="4" t="s">
        <v>184</v>
      </c>
      <c r="C26" s="54"/>
      <c r="D26" s="54"/>
      <c r="E26" s="26"/>
      <c r="F26" s="27">
        <f t="shared" si="0"/>
        <v>1</v>
      </c>
      <c r="G26" s="26">
        <v>0.33888888888888885</v>
      </c>
      <c r="H26" s="26">
        <v>0.175</v>
      </c>
      <c r="I26" s="26">
        <f t="shared" si="3"/>
        <v>0.5138888888888888</v>
      </c>
      <c r="J26" s="27">
        <f t="shared" si="1"/>
        <v>0.9971841704718417</v>
      </c>
      <c r="K26" s="93"/>
      <c r="L26" s="26">
        <v>0.4909722222222222</v>
      </c>
      <c r="M26" s="26">
        <f t="shared" si="4"/>
        <v>0.4909722222222222</v>
      </c>
      <c r="N26" s="27">
        <f t="shared" si="2"/>
        <v>0.9973097412480975</v>
      </c>
      <c r="O26" s="3"/>
      <c r="P26" s="3"/>
      <c r="Q26" s="3"/>
      <c r="R26" s="3"/>
    </row>
    <row r="27" spans="1:18" s="4" customFormat="1" ht="12.75">
      <c r="A27" s="23">
        <v>23</v>
      </c>
      <c r="B27" s="4" t="s">
        <v>182</v>
      </c>
      <c r="C27" s="26">
        <v>0.11319444444444444</v>
      </c>
      <c r="D27" s="26"/>
      <c r="E27" s="26">
        <f>C27+D27</f>
        <v>0.11319444444444444</v>
      </c>
      <c r="F27" s="27">
        <f t="shared" si="0"/>
        <v>0.9993797564687975</v>
      </c>
      <c r="G27" s="26">
        <v>0.94375</v>
      </c>
      <c r="H27" s="26"/>
      <c r="I27" s="26">
        <f t="shared" si="3"/>
        <v>0.94375</v>
      </c>
      <c r="J27" s="27">
        <f t="shared" si="1"/>
        <v>0.9948287671232877</v>
      </c>
      <c r="K27" s="26">
        <v>0.1173611111111111</v>
      </c>
      <c r="L27" s="26">
        <v>0.3534722222222222</v>
      </c>
      <c r="M27" s="26">
        <f t="shared" si="4"/>
        <v>0.47083333333333327</v>
      </c>
      <c r="N27" s="27">
        <f t="shared" si="2"/>
        <v>0.997420091324201</v>
      </c>
      <c r="O27" s="3"/>
      <c r="P27" s="3"/>
      <c r="Q27" s="3"/>
      <c r="R27" s="3"/>
    </row>
    <row r="28" spans="1:18" s="4" customFormat="1" ht="12.75">
      <c r="A28" s="23">
        <v>24</v>
      </c>
      <c r="B28" s="4" t="s">
        <v>178</v>
      </c>
      <c r="C28" s="30">
        <v>0.29305555555555557</v>
      </c>
      <c r="D28" s="30">
        <v>0.8479166666666668</v>
      </c>
      <c r="E28" s="26">
        <f>C28+D28</f>
        <v>1.1409722222222223</v>
      </c>
      <c r="F28" s="27">
        <f t="shared" si="0"/>
        <v>0.993748097412481</v>
      </c>
      <c r="G28" s="30">
        <v>1.0486111111111112</v>
      </c>
      <c r="H28" s="30">
        <v>0.3138888888888889</v>
      </c>
      <c r="I28" s="26">
        <f t="shared" si="3"/>
        <v>1.3625</v>
      </c>
      <c r="J28" s="27">
        <f t="shared" si="1"/>
        <v>0.9925342465753424</v>
      </c>
      <c r="K28" s="30">
        <v>0.08125</v>
      </c>
      <c r="L28" s="30">
        <v>1.0618055555555557</v>
      </c>
      <c r="M28" s="26">
        <f t="shared" si="4"/>
        <v>1.1430555555555557</v>
      </c>
      <c r="N28" s="27">
        <f t="shared" si="2"/>
        <v>0.9937366818873669</v>
      </c>
      <c r="O28" s="3"/>
      <c r="P28" s="3"/>
      <c r="Q28" s="3"/>
      <c r="R28" s="3"/>
    </row>
    <row r="29" spans="1:18" s="4" customFormat="1" ht="12.75">
      <c r="A29" s="23">
        <v>25</v>
      </c>
      <c r="B29" s="4" t="s">
        <v>203</v>
      </c>
      <c r="C29" s="26">
        <v>0.15138888888888888</v>
      </c>
      <c r="D29" s="26">
        <v>0.06527777777777778</v>
      </c>
      <c r="E29" s="26">
        <f>C29+D29</f>
        <v>0.21666666666666667</v>
      </c>
      <c r="F29" s="27">
        <f t="shared" si="0"/>
        <v>0.9988127853881278</v>
      </c>
      <c r="G29" s="26">
        <v>0.08680555555555557</v>
      </c>
      <c r="H29" s="26">
        <v>0.13125</v>
      </c>
      <c r="I29" s="26">
        <f t="shared" si="3"/>
        <v>0.21805555555555556</v>
      </c>
      <c r="J29" s="27">
        <f t="shared" si="1"/>
        <v>0.9988051750380517</v>
      </c>
      <c r="K29" s="26"/>
      <c r="L29" s="26">
        <v>0.044444444444444446</v>
      </c>
      <c r="M29" s="26">
        <f t="shared" si="4"/>
        <v>0.044444444444444446</v>
      </c>
      <c r="N29" s="27">
        <f t="shared" si="2"/>
        <v>0.9997564687975646</v>
      </c>
      <c r="O29" s="3"/>
      <c r="P29" s="3"/>
      <c r="Q29" s="3"/>
      <c r="R29" s="3"/>
    </row>
    <row r="30" spans="1:18" s="4" customFormat="1" ht="12.75">
      <c r="A30" s="23">
        <v>26</v>
      </c>
      <c r="B30" s="4" t="s">
        <v>188</v>
      </c>
      <c r="C30" s="30"/>
      <c r="D30" s="30"/>
      <c r="E30" s="26"/>
      <c r="F30" s="27">
        <f t="shared" si="0"/>
        <v>1</v>
      </c>
      <c r="G30" s="30">
        <v>0.4284722222222222</v>
      </c>
      <c r="H30" s="30"/>
      <c r="I30" s="26">
        <f t="shared" si="3"/>
        <v>0.4284722222222222</v>
      </c>
      <c r="J30" s="27">
        <f t="shared" si="1"/>
        <v>0.9976522070015221</v>
      </c>
      <c r="K30" s="30">
        <v>1.2430555555555556</v>
      </c>
      <c r="L30" s="30"/>
      <c r="M30" s="26">
        <f t="shared" si="4"/>
        <v>1.2430555555555556</v>
      </c>
      <c r="N30" s="27">
        <f t="shared" si="2"/>
        <v>0.9931887366818875</v>
      </c>
      <c r="O30" s="3"/>
      <c r="P30" s="3"/>
      <c r="Q30" s="3"/>
      <c r="R30" s="3"/>
    </row>
    <row r="31" spans="1:18" s="4" customFormat="1" ht="12.75">
      <c r="A31" s="23">
        <v>27</v>
      </c>
      <c r="B31" s="4" t="s">
        <v>189</v>
      </c>
      <c r="C31" s="30"/>
      <c r="D31" s="30">
        <v>0.019444444444444445</v>
      </c>
      <c r="E31" s="26">
        <f>C31+D31</f>
        <v>0.019444444444444445</v>
      </c>
      <c r="F31" s="27">
        <f t="shared" si="0"/>
        <v>0.9998934550989346</v>
      </c>
      <c r="G31" s="30">
        <v>0.4361111111111111</v>
      </c>
      <c r="H31" s="30">
        <v>0.05694444444444444</v>
      </c>
      <c r="I31" s="26">
        <f t="shared" si="3"/>
        <v>0.4930555555555556</v>
      </c>
      <c r="J31" s="27">
        <f t="shared" si="1"/>
        <v>0.9972983257229834</v>
      </c>
      <c r="K31" s="30">
        <v>0.18541666666666667</v>
      </c>
      <c r="L31" s="30">
        <v>0.02152777777777778</v>
      </c>
      <c r="M31" s="26">
        <f t="shared" si="4"/>
        <v>0.20694444444444446</v>
      </c>
      <c r="N31" s="27">
        <f t="shared" si="2"/>
        <v>0.9988660578386606</v>
      </c>
      <c r="O31" s="3"/>
      <c r="P31" s="3"/>
      <c r="Q31" s="3"/>
      <c r="R31" s="3"/>
    </row>
    <row r="32" spans="1:18" s="4" customFormat="1" ht="12.75">
      <c r="A32" s="23">
        <v>28</v>
      </c>
      <c r="B32" s="4" t="s">
        <v>179</v>
      </c>
      <c r="C32" s="30"/>
      <c r="D32" s="30">
        <v>0.3416666666666666</v>
      </c>
      <c r="E32" s="26">
        <f>C32+D32</f>
        <v>0.3416666666666666</v>
      </c>
      <c r="F32" s="27">
        <f t="shared" si="0"/>
        <v>0.9981278538812786</v>
      </c>
      <c r="G32" s="30">
        <v>1.0208333333333333</v>
      </c>
      <c r="H32" s="30">
        <v>1.5458333333333334</v>
      </c>
      <c r="I32" s="26">
        <f t="shared" si="3"/>
        <v>2.5666666666666664</v>
      </c>
      <c r="J32" s="27">
        <f t="shared" si="1"/>
        <v>0.9859360730593607</v>
      </c>
      <c r="K32" s="30"/>
      <c r="L32" s="30">
        <v>3.5416666666666665</v>
      </c>
      <c r="M32" s="26">
        <f t="shared" si="4"/>
        <v>3.5416666666666665</v>
      </c>
      <c r="N32" s="27">
        <f t="shared" si="2"/>
        <v>0.9805936073059361</v>
      </c>
      <c r="O32" s="3"/>
      <c r="P32" s="3"/>
      <c r="Q32" s="3"/>
      <c r="R32" s="3"/>
    </row>
    <row r="33" spans="1:18" s="4" customFormat="1" ht="12.75">
      <c r="A33" s="23">
        <v>29</v>
      </c>
      <c r="B33" s="4" t="s">
        <v>180</v>
      </c>
      <c r="C33" s="30"/>
      <c r="D33" s="30"/>
      <c r="E33" s="26"/>
      <c r="F33" s="27">
        <f t="shared" si="0"/>
        <v>1</v>
      </c>
      <c r="G33" s="30">
        <v>0.40625</v>
      </c>
      <c r="H33" s="30">
        <v>0.7618055555555556</v>
      </c>
      <c r="I33" s="26">
        <f t="shared" si="3"/>
        <v>1.1680555555555556</v>
      </c>
      <c r="J33" s="27">
        <f t="shared" si="1"/>
        <v>0.9935996955859969</v>
      </c>
      <c r="K33" s="30"/>
      <c r="L33" s="30">
        <v>0.6145833333333334</v>
      </c>
      <c r="M33" s="26">
        <f t="shared" si="4"/>
        <v>0.6145833333333334</v>
      </c>
      <c r="N33" s="27">
        <f t="shared" si="2"/>
        <v>0.9966324200913241</v>
      </c>
      <c r="O33" s="3"/>
      <c r="P33" s="3"/>
      <c r="Q33" s="3"/>
      <c r="R33" s="3"/>
    </row>
    <row r="34" spans="1:18" s="4" customFormat="1" ht="12.75">
      <c r="A34" s="23">
        <v>30</v>
      </c>
      <c r="B34" s="4" t="s">
        <v>181</v>
      </c>
      <c r="C34" s="30"/>
      <c r="D34" s="30"/>
      <c r="E34" s="26"/>
      <c r="F34" s="27">
        <f t="shared" si="0"/>
        <v>1</v>
      </c>
      <c r="G34" s="30">
        <v>0.4284722222222222</v>
      </c>
      <c r="H34" s="30"/>
      <c r="I34" s="26">
        <f t="shared" si="3"/>
        <v>0.4284722222222222</v>
      </c>
      <c r="J34" s="27">
        <f t="shared" si="1"/>
        <v>0.9976522070015221</v>
      </c>
      <c r="K34" s="30">
        <v>1.5277777777777777</v>
      </c>
      <c r="L34" s="30"/>
      <c r="M34" s="26">
        <f t="shared" si="4"/>
        <v>1.5277777777777777</v>
      </c>
      <c r="N34" s="27">
        <f t="shared" si="2"/>
        <v>0.9916286149162862</v>
      </c>
      <c r="O34" s="3"/>
      <c r="P34" s="3"/>
      <c r="Q34" s="3"/>
      <c r="R34" s="3"/>
    </row>
    <row r="35" spans="1:18" s="4" customFormat="1" ht="12.75">
      <c r="A35" s="23">
        <v>31</v>
      </c>
      <c r="B35" s="4" t="s">
        <v>185</v>
      </c>
      <c r="C35" s="40"/>
      <c r="D35" s="40"/>
      <c r="E35" s="26"/>
      <c r="F35" s="27">
        <f t="shared" si="0"/>
        <v>1</v>
      </c>
      <c r="G35" s="40"/>
      <c r="H35" s="40">
        <v>2.0416666666666665</v>
      </c>
      <c r="I35" s="26">
        <f t="shared" si="3"/>
        <v>2.0416666666666665</v>
      </c>
      <c r="J35" s="27">
        <f t="shared" si="1"/>
        <v>0.9888127853881279</v>
      </c>
      <c r="K35" s="40"/>
      <c r="L35" s="40">
        <v>0.8472222222222222</v>
      </c>
      <c r="M35" s="26">
        <f t="shared" si="4"/>
        <v>0.8472222222222222</v>
      </c>
      <c r="N35" s="27">
        <f t="shared" si="2"/>
        <v>0.9953576864535768</v>
      </c>
      <c r="O35" s="3"/>
      <c r="P35" s="3"/>
      <c r="Q35" s="3"/>
      <c r="R35" s="3"/>
    </row>
    <row r="36" spans="1:18" s="4" customFormat="1" ht="12.75">
      <c r="A36" s="23">
        <v>32</v>
      </c>
      <c r="B36" s="4" t="s">
        <v>187</v>
      </c>
      <c r="C36" s="40"/>
      <c r="D36" s="40"/>
      <c r="E36" s="26"/>
      <c r="F36" s="27">
        <f t="shared" si="0"/>
        <v>1</v>
      </c>
      <c r="G36" s="40"/>
      <c r="H36" s="40"/>
      <c r="I36" s="26"/>
      <c r="J36" s="27">
        <f t="shared" si="1"/>
        <v>1</v>
      </c>
      <c r="K36" s="40"/>
      <c r="L36" s="40"/>
      <c r="M36" s="26"/>
      <c r="N36" s="27">
        <f t="shared" si="2"/>
        <v>1</v>
      </c>
      <c r="O36" s="3"/>
      <c r="P36" s="3"/>
      <c r="Q36" s="3"/>
      <c r="R36" s="3"/>
    </row>
    <row r="37" spans="1:18" s="4" customFormat="1" ht="12.75">
      <c r="A37" s="23">
        <v>33</v>
      </c>
      <c r="B37" s="4" t="s">
        <v>186</v>
      </c>
      <c r="C37" s="40"/>
      <c r="D37" s="40"/>
      <c r="E37" s="26"/>
      <c r="F37" s="27">
        <f t="shared" si="0"/>
        <v>1</v>
      </c>
      <c r="G37" s="40"/>
      <c r="H37" s="40"/>
      <c r="I37" s="26"/>
      <c r="J37" s="27">
        <f t="shared" si="1"/>
        <v>1</v>
      </c>
      <c r="K37" s="40"/>
      <c r="L37" s="40">
        <v>0.05416666666666667</v>
      </c>
      <c r="M37" s="26">
        <f t="shared" si="4"/>
        <v>0.05416666666666667</v>
      </c>
      <c r="N37" s="27">
        <f t="shared" si="2"/>
        <v>0.999703196347032</v>
      </c>
      <c r="O37" s="3"/>
      <c r="P37" s="3"/>
      <c r="Q37" s="3"/>
      <c r="R37" s="3"/>
    </row>
    <row r="38" spans="1:18" s="4" customFormat="1" ht="12.75">
      <c r="A38" s="23">
        <v>34</v>
      </c>
      <c r="B38" s="4" t="s">
        <v>174</v>
      </c>
      <c r="C38" s="40"/>
      <c r="D38" s="40"/>
      <c r="E38" s="26"/>
      <c r="F38" s="27">
        <f t="shared" si="0"/>
        <v>1</v>
      </c>
      <c r="G38" s="40">
        <v>0.7222222222222222</v>
      </c>
      <c r="H38" s="40"/>
      <c r="I38" s="26">
        <f t="shared" si="3"/>
        <v>0.7222222222222222</v>
      </c>
      <c r="J38" s="27">
        <f t="shared" si="1"/>
        <v>0.9960426179604261</v>
      </c>
      <c r="K38" s="40"/>
      <c r="L38" s="40"/>
      <c r="M38" s="26"/>
      <c r="N38" s="27">
        <f t="shared" si="2"/>
        <v>1</v>
      </c>
      <c r="O38" s="3"/>
      <c r="P38" s="3"/>
      <c r="Q38" s="3"/>
      <c r="R38" s="3"/>
    </row>
    <row r="39" spans="1:18" s="4" customFormat="1" ht="12.75">
      <c r="A39" s="23">
        <v>35</v>
      </c>
      <c r="B39" s="4" t="s">
        <v>183</v>
      </c>
      <c r="C39" s="40"/>
      <c r="D39" s="40"/>
      <c r="E39" s="26"/>
      <c r="F39" s="27">
        <f t="shared" si="0"/>
        <v>1</v>
      </c>
      <c r="G39" s="40">
        <v>0.7756944444444445</v>
      </c>
      <c r="H39" s="40"/>
      <c r="I39" s="26">
        <f t="shared" si="3"/>
        <v>0.7756944444444445</v>
      </c>
      <c r="J39" s="27">
        <f t="shared" si="1"/>
        <v>0.9957496194824962</v>
      </c>
      <c r="K39" s="40"/>
      <c r="L39" s="40"/>
      <c r="M39" s="26"/>
      <c r="N39" s="27">
        <f t="shared" si="2"/>
        <v>1</v>
      </c>
      <c r="O39" s="3"/>
      <c r="P39" s="3"/>
      <c r="Q39" s="3"/>
      <c r="R39" s="3"/>
    </row>
  </sheetData>
  <mergeCells count="8">
    <mergeCell ref="A1:B1"/>
    <mergeCell ref="M1:N1"/>
    <mergeCell ref="A2:N2"/>
    <mergeCell ref="A3:A4"/>
    <mergeCell ref="B3:B4"/>
    <mergeCell ref="C3:F3"/>
    <mergeCell ref="G3:J3"/>
    <mergeCell ref="K3:N3"/>
  </mergeCells>
  <printOptions/>
  <pageMargins left="0.44" right="0.75" top="0.65" bottom="1" header="0.44" footer="0.5"/>
  <pageSetup horizontalDpi="600" verticalDpi="600" orientation="landscape" scale="82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2012-11-16T10:42:41Z</cp:lastPrinted>
  <dcterms:created xsi:type="dcterms:W3CDTF">2012-11-14T02:52:24Z</dcterms:created>
  <dcterms:modified xsi:type="dcterms:W3CDTF">2012-11-16T10:43:04Z</dcterms:modified>
  <cp:category/>
  <cp:version/>
  <cp:contentType/>
  <cp:contentStatus/>
</cp:coreProperties>
</file>